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n\Desktop\Minance\01.11.2016(Reports)\Ready Report 11.10.2016\"/>
    </mc:Choice>
  </mc:AlternateContent>
  <bookViews>
    <workbookView xWindow="0" yWindow="0" windowWidth="20490" windowHeight="7530"/>
  </bookViews>
  <sheets>
    <sheet name="Statement Till d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40" i="1"/>
  <c r="L61" i="1"/>
  <c r="G64" i="1" s="1"/>
  <c r="G61" i="1"/>
  <c r="D61" i="1"/>
  <c r="U48" i="1"/>
  <c r="O48" i="1"/>
  <c r="N48" i="1"/>
  <c r="M48" i="1"/>
  <c r="L48" i="1"/>
  <c r="K48" i="1"/>
  <c r="J48" i="1"/>
  <c r="R40" i="1"/>
  <c r="Q40" i="1"/>
  <c r="P40" i="1"/>
  <c r="O40" i="1"/>
  <c r="N40" i="1"/>
  <c r="M40" i="1"/>
  <c r="R20" i="1"/>
  <c r="Q20" i="1"/>
  <c r="P20" i="1"/>
  <c r="O20" i="1"/>
  <c r="N20" i="1"/>
  <c r="M20" i="1"/>
  <c r="G66" i="1" l="1"/>
</calcChain>
</file>

<file path=xl/sharedStrings.xml><?xml version="1.0" encoding="utf-8"?>
<sst xmlns="http://schemas.openxmlformats.org/spreadsheetml/2006/main" count="206" uniqueCount="72">
  <si>
    <t>Symbol</t>
  </si>
  <si>
    <t>Inst. Type</t>
  </si>
  <si>
    <t>Expiry Date</t>
  </si>
  <si>
    <t>Stk. Price</t>
  </si>
  <si>
    <t>Opt. Type</t>
  </si>
  <si>
    <t>Sauda Date</t>
  </si>
  <si>
    <t>Open Qty</t>
  </si>
  <si>
    <t>Buy Qty</t>
  </si>
  <si>
    <t>Buy Rate</t>
  </si>
  <si>
    <t>Buy Amt</t>
  </si>
  <si>
    <t>Sell Qty</t>
  </si>
  <si>
    <t>Sell Rate</t>
  </si>
  <si>
    <t>Sell Amt</t>
  </si>
  <si>
    <t>Net Qty</t>
  </si>
  <si>
    <t>Avg. Price</t>
  </si>
  <si>
    <t>Net Amt</t>
  </si>
  <si>
    <t>Cl. Qty</t>
  </si>
  <si>
    <t>Cl. Rate</t>
  </si>
  <si>
    <t>PnL Amt</t>
  </si>
  <si>
    <t>FUTSTK</t>
  </si>
  <si>
    <t>Total</t>
  </si>
  <si>
    <t>Just Dial Future Position</t>
  </si>
  <si>
    <t>JUSTDIAL</t>
  </si>
  <si>
    <t>Sep 29 2016</t>
  </si>
  <si>
    <t>Aug 25 2016</t>
  </si>
  <si>
    <t>Aug 26 2016</t>
  </si>
  <si>
    <t>Aug 29 2016</t>
  </si>
  <si>
    <t>Aug 30 2016</t>
  </si>
  <si>
    <t>Aug 31 2016</t>
  </si>
  <si>
    <t>Sep 1 2016</t>
  </si>
  <si>
    <t>Sep 2 2016</t>
  </si>
  <si>
    <t>Sep 6 2016</t>
  </si>
  <si>
    <t>Sep 7 2016</t>
  </si>
  <si>
    <t>Sep 8 2016</t>
  </si>
  <si>
    <t>Sep 9 2016</t>
  </si>
  <si>
    <t>Sep 12 2016</t>
  </si>
  <si>
    <t>Sep 14 2016</t>
  </si>
  <si>
    <t>Aug 8 2016</t>
  </si>
  <si>
    <t>Aug 9 2016</t>
  </si>
  <si>
    <t>Aug 10 2016</t>
  </si>
  <si>
    <t>Aug 11 2016</t>
  </si>
  <si>
    <t>Aug 12 2016</t>
  </si>
  <si>
    <t>Aug 16 2016</t>
  </si>
  <si>
    <t>Aug 17 2016</t>
  </si>
  <si>
    <t>Aug 18 2016</t>
  </si>
  <si>
    <t>Aug 19 2016</t>
  </si>
  <si>
    <t>Aug 22 2016</t>
  </si>
  <si>
    <t>Aug 23 2016</t>
  </si>
  <si>
    <t>Aug 24 2016</t>
  </si>
  <si>
    <t>NIFTY Options</t>
  </si>
  <si>
    <t>NIFTY</t>
  </si>
  <si>
    <t>Option</t>
  </si>
  <si>
    <t>PE </t>
  </si>
  <si>
    <t>EQUITY HOLDINGS</t>
  </si>
  <si>
    <t>Scrip Name</t>
  </si>
  <si>
    <t>Buy Value</t>
  </si>
  <si>
    <t>Sell Value</t>
  </si>
  <si>
    <t>Last Close</t>
  </si>
  <si>
    <t>Cl Value</t>
  </si>
  <si>
    <t>Profit &amp; Loss</t>
  </si>
  <si>
    <t>CHOLAMANDALAM IN &amp; FIN CO</t>
  </si>
  <si>
    <t>YES BANK LIMITED</t>
  </si>
  <si>
    <t>BAJAJ FINANCE LIMITED</t>
  </si>
  <si>
    <t>LARSEN &amp; TOUBRO LTD.</t>
  </si>
  <si>
    <t>MARUTI SUZUKI INDIA LTD.</t>
  </si>
  <si>
    <t>R SHARES NIFTY BEES</t>
  </si>
  <si>
    <t>NET PROFIT/LOSS TILL DATE</t>
  </si>
  <si>
    <t>INVESTED PRINCIPAL</t>
  </si>
  <si>
    <t>% NET PROFIT/LOSS</t>
  </si>
  <si>
    <t>HDFC BANK LTD</t>
  </si>
  <si>
    <t>LIC HOUSING FINANCE LTD</t>
  </si>
  <si>
    <t>Minance: Amit Kumar Ghosh(A101724)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</si>
</sst>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D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7" fontId="3" fillId="2" borderId="2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tabSelected="1" zoomScale="55" zoomScaleNormal="55" workbookViewId="0">
      <selection activeCell="E2" sqref="E2"/>
    </sheetView>
  </sheetViews>
  <sheetFormatPr defaultColWidth="8.85546875" defaultRowHeight="15" x14ac:dyDescent="0.2"/>
  <cols>
    <col min="1" max="1" width="4.85546875" style="3" customWidth="1"/>
    <col min="2" max="2" width="17" style="3" customWidth="1"/>
    <col min="3" max="3" width="40.140625" style="3" customWidth="1"/>
    <col min="4" max="4" width="33.7109375" style="3" customWidth="1"/>
    <col min="5" max="6" width="20.7109375" style="3" customWidth="1"/>
    <col min="7" max="7" width="38.7109375" style="3" customWidth="1"/>
    <col min="8" max="9" width="20.7109375" style="3" customWidth="1"/>
    <col min="10" max="10" width="15.140625" style="3" customWidth="1"/>
    <col min="11" max="11" width="14.42578125" style="3" customWidth="1"/>
    <col min="12" max="12" width="16.85546875" style="3" customWidth="1"/>
    <col min="13" max="13" width="13.28515625" style="3" customWidth="1"/>
    <col min="14" max="14" width="15.42578125" style="3" customWidth="1"/>
    <col min="15" max="15" width="17.5703125" style="3" customWidth="1"/>
    <col min="16" max="16" width="16.5703125" style="3" customWidth="1"/>
    <col min="17" max="17" width="15.140625" style="3" customWidth="1"/>
    <col min="18" max="18" width="20.28515625" style="3" customWidth="1"/>
    <col min="19" max="19" width="9.42578125" style="3" customWidth="1"/>
    <col min="20" max="20" width="10.28515625" style="3" customWidth="1"/>
    <col min="21" max="21" width="16.140625" style="3" customWidth="1"/>
    <col min="22" max="16384" width="8.85546875" style="3"/>
  </cols>
  <sheetData>
    <row r="1" spans="2:21" s="1" customFormat="1" ht="48.75" customHeight="1" x14ac:dyDescent="0.35">
      <c r="B1" s="2" t="s">
        <v>71</v>
      </c>
      <c r="C1" s="2"/>
      <c r="D1" s="2"/>
      <c r="E1" s="2"/>
    </row>
    <row r="2" spans="2:21" ht="24" customHeight="1" x14ac:dyDescent="0.2"/>
    <row r="3" spans="2:21" ht="24" customHeight="1" x14ac:dyDescent="0.2"/>
    <row r="4" spans="2:21" ht="24" customHeight="1" x14ac:dyDescent="0.2"/>
    <row r="5" spans="2:21" ht="24" customHeight="1" x14ac:dyDescent="0.2">
      <c r="C5" s="4">
        <v>42614</v>
      </c>
      <c r="D5" s="5"/>
      <c r="E5" s="6"/>
      <c r="F5" s="7" t="s">
        <v>21</v>
      </c>
      <c r="G5" s="8"/>
      <c r="H5" s="9"/>
    </row>
    <row r="6" spans="2:21" ht="24" customHeight="1" x14ac:dyDescent="0.2">
      <c r="C6" s="10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16</v>
      </c>
      <c r="T6" s="10" t="s">
        <v>17</v>
      </c>
      <c r="U6" s="10" t="s">
        <v>18</v>
      </c>
    </row>
    <row r="7" spans="2:21" ht="24" customHeight="1" x14ac:dyDescent="0.2">
      <c r="C7" s="11" t="s">
        <v>22</v>
      </c>
      <c r="D7" s="12" t="s">
        <v>19</v>
      </c>
      <c r="E7" s="12" t="s">
        <v>23</v>
      </c>
      <c r="F7" s="11">
        <v>0</v>
      </c>
      <c r="G7" s="12"/>
      <c r="H7" s="11" t="s">
        <v>24</v>
      </c>
      <c r="I7" s="11">
        <v>0</v>
      </c>
      <c r="J7" s="11">
        <v>0</v>
      </c>
      <c r="K7" s="11">
        <v>0</v>
      </c>
      <c r="L7" s="11">
        <v>0</v>
      </c>
      <c r="M7" s="11">
        <v>800</v>
      </c>
      <c r="N7" s="11">
        <v>487.98</v>
      </c>
      <c r="O7" s="13">
        <v>390386.96</v>
      </c>
      <c r="P7" s="11">
        <v>-800</v>
      </c>
      <c r="Q7" s="11">
        <v>487.98</v>
      </c>
      <c r="R7" s="13">
        <v>-390386.96</v>
      </c>
      <c r="S7" s="11">
        <v>-800</v>
      </c>
      <c r="T7" s="11">
        <v>0</v>
      </c>
      <c r="U7" s="13">
        <v>1446.76</v>
      </c>
    </row>
    <row r="8" spans="2:21" ht="24" customHeight="1" x14ac:dyDescent="0.2">
      <c r="C8" s="11" t="s">
        <v>22</v>
      </c>
      <c r="D8" s="12" t="s">
        <v>19</v>
      </c>
      <c r="E8" s="12" t="s">
        <v>23</v>
      </c>
      <c r="F8" s="11">
        <v>0</v>
      </c>
      <c r="G8" s="12"/>
      <c r="H8" s="11" t="s">
        <v>25</v>
      </c>
      <c r="I8" s="11">
        <v>-800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-800</v>
      </c>
      <c r="T8" s="11">
        <v>0</v>
      </c>
      <c r="U8" s="13">
        <v>-12080</v>
      </c>
    </row>
    <row r="9" spans="2:21" ht="24" customHeight="1" x14ac:dyDescent="0.2">
      <c r="C9" s="11" t="s">
        <v>22</v>
      </c>
      <c r="D9" s="12" t="s">
        <v>19</v>
      </c>
      <c r="E9" s="12" t="s">
        <v>23</v>
      </c>
      <c r="F9" s="11">
        <v>0</v>
      </c>
      <c r="G9" s="12"/>
      <c r="H9" s="11" t="s">
        <v>26</v>
      </c>
      <c r="I9" s="11">
        <v>-800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-800</v>
      </c>
      <c r="T9" s="11">
        <v>0</v>
      </c>
      <c r="U9" s="13">
        <v>-3360</v>
      </c>
    </row>
    <row r="10" spans="2:21" ht="24" customHeight="1" x14ac:dyDescent="0.2">
      <c r="C10" s="11" t="s">
        <v>22</v>
      </c>
      <c r="D10" s="12" t="s">
        <v>19</v>
      </c>
      <c r="E10" s="12" t="s">
        <v>23</v>
      </c>
      <c r="F10" s="11">
        <v>0</v>
      </c>
      <c r="G10" s="12"/>
      <c r="H10" s="11" t="s">
        <v>27</v>
      </c>
      <c r="I10" s="11">
        <v>-800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-800</v>
      </c>
      <c r="T10" s="11">
        <v>0</v>
      </c>
      <c r="U10" s="13">
        <v>4560</v>
      </c>
    </row>
    <row r="11" spans="2:21" ht="24" customHeight="1" x14ac:dyDescent="0.2">
      <c r="C11" s="11" t="s">
        <v>22</v>
      </c>
      <c r="D11" s="12" t="s">
        <v>19</v>
      </c>
      <c r="E11" s="12" t="s">
        <v>23</v>
      </c>
      <c r="F11" s="11">
        <v>0</v>
      </c>
      <c r="G11" s="12"/>
      <c r="H11" s="11" t="s">
        <v>28</v>
      </c>
      <c r="I11" s="11">
        <v>-800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-800</v>
      </c>
      <c r="T11" s="11">
        <v>0</v>
      </c>
      <c r="U11" s="13">
        <v>2760</v>
      </c>
    </row>
    <row r="12" spans="2:21" ht="24" customHeight="1" x14ac:dyDescent="0.2">
      <c r="C12" s="11" t="s">
        <v>22</v>
      </c>
      <c r="D12" s="12" t="s">
        <v>19</v>
      </c>
      <c r="E12" s="12" t="s">
        <v>23</v>
      </c>
      <c r="F12" s="11">
        <v>0</v>
      </c>
      <c r="G12" s="12"/>
      <c r="H12" s="11" t="s">
        <v>29</v>
      </c>
      <c r="I12" s="11">
        <v>-800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-800</v>
      </c>
      <c r="T12" s="11">
        <v>0</v>
      </c>
      <c r="U12" s="13">
        <v>11800</v>
      </c>
    </row>
    <row r="13" spans="2:21" ht="24" customHeight="1" x14ac:dyDescent="0.2">
      <c r="C13" s="11" t="s">
        <v>22</v>
      </c>
      <c r="D13" s="12" t="s">
        <v>19</v>
      </c>
      <c r="E13" s="12" t="s">
        <v>23</v>
      </c>
      <c r="F13" s="11">
        <v>0</v>
      </c>
      <c r="G13" s="12"/>
      <c r="H13" s="11" t="s">
        <v>30</v>
      </c>
      <c r="I13" s="11">
        <v>-800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-800</v>
      </c>
      <c r="T13" s="11">
        <v>0</v>
      </c>
      <c r="U13" s="13">
        <v>2520</v>
      </c>
    </row>
    <row r="14" spans="2:21" ht="24" customHeight="1" x14ac:dyDescent="0.2">
      <c r="C14" s="11" t="s">
        <v>22</v>
      </c>
      <c r="D14" s="12" t="s">
        <v>19</v>
      </c>
      <c r="E14" s="12" t="s">
        <v>23</v>
      </c>
      <c r="F14" s="11">
        <v>0</v>
      </c>
      <c r="G14" s="12"/>
      <c r="H14" s="11" t="s">
        <v>31</v>
      </c>
      <c r="I14" s="11">
        <v>-800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-800</v>
      </c>
      <c r="T14" s="11">
        <v>0</v>
      </c>
      <c r="U14" s="13">
        <v>-19400</v>
      </c>
    </row>
    <row r="15" spans="2:21" ht="24" customHeight="1" x14ac:dyDescent="0.2">
      <c r="C15" s="11" t="s">
        <v>22</v>
      </c>
      <c r="D15" s="12" t="s">
        <v>19</v>
      </c>
      <c r="E15" s="12" t="s">
        <v>23</v>
      </c>
      <c r="F15" s="11">
        <v>0</v>
      </c>
      <c r="G15" s="12"/>
      <c r="H15" s="11" t="s">
        <v>32</v>
      </c>
      <c r="I15" s="11">
        <v>-800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-800</v>
      </c>
      <c r="T15" s="11">
        <v>0</v>
      </c>
      <c r="U15" s="13">
        <v>-6720</v>
      </c>
    </row>
    <row r="16" spans="2:21" ht="24" customHeight="1" x14ac:dyDescent="0.2">
      <c r="C16" s="11" t="s">
        <v>22</v>
      </c>
      <c r="D16" s="12" t="s">
        <v>19</v>
      </c>
      <c r="E16" s="12" t="s">
        <v>23</v>
      </c>
      <c r="F16" s="11">
        <v>0</v>
      </c>
      <c r="G16" s="12"/>
      <c r="H16" s="11" t="s">
        <v>33</v>
      </c>
      <c r="I16" s="11">
        <v>-800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-800</v>
      </c>
      <c r="T16" s="11">
        <v>0</v>
      </c>
      <c r="U16" s="13">
        <v>7480</v>
      </c>
    </row>
    <row r="17" spans="3:21" ht="24" customHeight="1" x14ac:dyDescent="0.2">
      <c r="C17" s="11" t="s">
        <v>22</v>
      </c>
      <c r="D17" s="12" t="s">
        <v>19</v>
      </c>
      <c r="E17" s="12" t="s">
        <v>23</v>
      </c>
      <c r="F17" s="11">
        <v>0</v>
      </c>
      <c r="G17" s="12"/>
      <c r="H17" s="11" t="s">
        <v>34</v>
      </c>
      <c r="I17" s="11">
        <v>-800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-800</v>
      </c>
      <c r="T17" s="11">
        <v>0</v>
      </c>
      <c r="U17" s="13">
        <v>9800</v>
      </c>
    </row>
    <row r="18" spans="3:21" ht="24" customHeight="1" x14ac:dyDescent="0.2">
      <c r="C18" s="11" t="s">
        <v>22</v>
      </c>
      <c r="D18" s="12" t="s">
        <v>19</v>
      </c>
      <c r="E18" s="12" t="s">
        <v>23</v>
      </c>
      <c r="F18" s="11">
        <v>0</v>
      </c>
      <c r="G18" s="12"/>
      <c r="H18" s="11" t="s">
        <v>35</v>
      </c>
      <c r="I18" s="11">
        <v>-800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-800</v>
      </c>
      <c r="T18" s="11">
        <v>0</v>
      </c>
      <c r="U18" s="13">
        <v>9200</v>
      </c>
    </row>
    <row r="19" spans="3:21" ht="24" customHeight="1" x14ac:dyDescent="0.2">
      <c r="C19" s="11" t="s">
        <v>22</v>
      </c>
      <c r="D19" s="12" t="s">
        <v>19</v>
      </c>
      <c r="E19" s="12" t="s">
        <v>23</v>
      </c>
      <c r="F19" s="11">
        <v>0</v>
      </c>
      <c r="G19" s="12"/>
      <c r="H19" s="11" t="s">
        <v>36</v>
      </c>
      <c r="I19" s="11">
        <v>-800</v>
      </c>
      <c r="J19" s="11">
        <v>800</v>
      </c>
      <c r="K19" s="11">
        <v>468.1</v>
      </c>
      <c r="L19" s="13">
        <v>374480.64000000001</v>
      </c>
      <c r="M19" s="11">
        <v>0</v>
      </c>
      <c r="N19" s="11">
        <v>0</v>
      </c>
      <c r="O19" s="11">
        <v>0</v>
      </c>
      <c r="P19" s="11">
        <v>800</v>
      </c>
      <c r="Q19" s="11">
        <v>468.1</v>
      </c>
      <c r="R19" s="13">
        <v>374480.64000000001</v>
      </c>
      <c r="S19" s="11">
        <v>0</v>
      </c>
      <c r="T19" s="11">
        <v>0</v>
      </c>
      <c r="U19" s="13">
        <v>7740.74</v>
      </c>
    </row>
    <row r="20" spans="3:21" ht="24" customHeight="1" x14ac:dyDescent="0.2">
      <c r="C20" s="14" t="s">
        <v>20</v>
      </c>
      <c r="D20" s="14"/>
      <c r="E20" s="14"/>
      <c r="F20" s="14"/>
      <c r="G20" s="14"/>
      <c r="H20" s="14"/>
      <c r="I20" s="14"/>
      <c r="J20" s="15"/>
      <c r="K20" s="15"/>
      <c r="L20" s="15"/>
      <c r="M20" s="15">
        <f>SUM(I7:I19)</f>
        <v>-9600</v>
      </c>
      <c r="N20" s="15" t="e">
        <f>SUM(#REF!)</f>
        <v>#REF!</v>
      </c>
      <c r="O20" s="16">
        <f>SUM(K7:K19)</f>
        <v>468.1</v>
      </c>
      <c r="P20" s="15">
        <f>SUM(D7:D19)</f>
        <v>0</v>
      </c>
      <c r="Q20" s="15">
        <f>SUM(M7:M19)</f>
        <v>800</v>
      </c>
      <c r="R20" s="16">
        <f>SUM(N7:N19)</f>
        <v>487.98</v>
      </c>
      <c r="S20" s="15"/>
      <c r="T20" s="15"/>
      <c r="U20" s="17">
        <f>SUM(U7:U19)</f>
        <v>15747.500000000002</v>
      </c>
    </row>
    <row r="21" spans="3:21" s="18" customFormat="1" ht="24" customHeight="1" x14ac:dyDescent="0.2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9"/>
      <c r="R21" s="20"/>
      <c r="S21" s="19"/>
      <c r="T21" s="19"/>
      <c r="U21" s="20"/>
    </row>
    <row r="22" spans="3:21" s="18" customFormat="1" ht="24" customHeight="1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20"/>
      <c r="S22" s="19"/>
      <c r="T22" s="19"/>
      <c r="U22" s="20"/>
    </row>
    <row r="23" spans="3:21" s="18" customFormat="1" ht="24" customHeight="1" x14ac:dyDescent="0.2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19"/>
      <c r="Q23" s="19"/>
      <c r="R23" s="20"/>
      <c r="S23" s="19"/>
      <c r="T23" s="19"/>
      <c r="U23" s="20"/>
    </row>
    <row r="24" spans="3:21" ht="24" customHeight="1" x14ac:dyDescent="0.2"/>
    <row r="25" spans="3:21" ht="24" customHeight="1" x14ac:dyDescent="0.2">
      <c r="C25" s="21">
        <v>42583</v>
      </c>
      <c r="D25" s="22"/>
      <c r="E25" s="22"/>
      <c r="F25" s="23" t="s">
        <v>21</v>
      </c>
      <c r="G25" s="23"/>
      <c r="H25" s="23"/>
    </row>
    <row r="26" spans="3:21" ht="24" customHeight="1" x14ac:dyDescent="0.2">
      <c r="C26" s="10" t="s">
        <v>0</v>
      </c>
      <c r="D26" s="10" t="s">
        <v>1</v>
      </c>
      <c r="E26" s="10" t="s">
        <v>2</v>
      </c>
      <c r="F26" s="10" t="s">
        <v>3</v>
      </c>
      <c r="G26" s="10" t="s">
        <v>4</v>
      </c>
      <c r="H26" s="10" t="s">
        <v>5</v>
      </c>
      <c r="I26" s="10" t="s">
        <v>6</v>
      </c>
      <c r="J26" s="10" t="s">
        <v>7</v>
      </c>
      <c r="K26" s="10" t="s">
        <v>8</v>
      </c>
      <c r="L26" s="10" t="s">
        <v>9</v>
      </c>
      <c r="M26" s="10" t="s">
        <v>10</v>
      </c>
      <c r="N26" s="10" t="s">
        <v>11</v>
      </c>
      <c r="O26" s="10" t="s">
        <v>12</v>
      </c>
      <c r="P26" s="10" t="s">
        <v>13</v>
      </c>
      <c r="Q26" s="10" t="s">
        <v>14</v>
      </c>
      <c r="R26" s="10" t="s">
        <v>15</v>
      </c>
      <c r="S26" s="10" t="s">
        <v>16</v>
      </c>
      <c r="T26" s="10" t="s">
        <v>17</v>
      </c>
      <c r="U26" s="10" t="s">
        <v>18</v>
      </c>
    </row>
    <row r="27" spans="3:21" ht="24" customHeight="1" x14ac:dyDescent="0.2">
      <c r="C27" s="11" t="s">
        <v>22</v>
      </c>
      <c r="D27" s="12" t="s">
        <v>19</v>
      </c>
      <c r="E27" s="12" t="s">
        <v>24</v>
      </c>
      <c r="F27" s="11">
        <v>0</v>
      </c>
      <c r="G27" s="12"/>
      <c r="H27" s="11" t="s">
        <v>37</v>
      </c>
      <c r="I27" s="11">
        <v>0</v>
      </c>
      <c r="J27" s="11">
        <v>0</v>
      </c>
      <c r="K27" s="11">
        <v>0</v>
      </c>
      <c r="L27" s="11">
        <v>0</v>
      </c>
      <c r="M27" s="11">
        <v>800</v>
      </c>
      <c r="N27" s="11">
        <v>501.17</v>
      </c>
      <c r="O27" s="13">
        <v>400939.04</v>
      </c>
      <c r="P27" s="11">
        <v>-800</v>
      </c>
      <c r="Q27" s="11">
        <v>501.17</v>
      </c>
      <c r="R27" s="13">
        <v>-400939.04</v>
      </c>
      <c r="S27" s="11">
        <v>-800</v>
      </c>
      <c r="T27" s="11">
        <v>0</v>
      </c>
      <c r="U27" s="11">
        <v>-843.82</v>
      </c>
    </row>
    <row r="28" spans="3:21" ht="24" customHeight="1" x14ac:dyDescent="0.2">
      <c r="C28" s="11" t="s">
        <v>22</v>
      </c>
      <c r="D28" s="12" t="s">
        <v>19</v>
      </c>
      <c r="E28" s="12" t="s">
        <v>24</v>
      </c>
      <c r="F28" s="11">
        <v>0</v>
      </c>
      <c r="G28" s="12"/>
      <c r="H28" s="11" t="s">
        <v>38</v>
      </c>
      <c r="I28" s="11">
        <v>-800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-800</v>
      </c>
      <c r="T28" s="11">
        <v>0</v>
      </c>
      <c r="U28" s="13">
        <v>3480</v>
      </c>
    </row>
    <row r="29" spans="3:21" ht="24" customHeight="1" x14ac:dyDescent="0.2">
      <c r="C29" s="11" t="s">
        <v>22</v>
      </c>
      <c r="D29" s="12" t="s">
        <v>19</v>
      </c>
      <c r="E29" s="12" t="s">
        <v>24</v>
      </c>
      <c r="F29" s="11">
        <v>0</v>
      </c>
      <c r="G29" s="12"/>
      <c r="H29" s="11" t="s">
        <v>39</v>
      </c>
      <c r="I29" s="11">
        <v>-800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-800</v>
      </c>
      <c r="T29" s="11">
        <v>0</v>
      </c>
      <c r="U29" s="13">
        <v>2120</v>
      </c>
    </row>
    <row r="30" spans="3:21" ht="24" customHeight="1" x14ac:dyDescent="0.2">
      <c r="C30" s="11" t="s">
        <v>22</v>
      </c>
      <c r="D30" s="12" t="s">
        <v>19</v>
      </c>
      <c r="E30" s="12" t="s">
        <v>24</v>
      </c>
      <c r="F30" s="11">
        <v>0</v>
      </c>
      <c r="G30" s="12"/>
      <c r="H30" s="11" t="s">
        <v>40</v>
      </c>
      <c r="I30" s="11">
        <v>-800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-800</v>
      </c>
      <c r="T30" s="11">
        <v>0</v>
      </c>
      <c r="U30" s="11">
        <v>360</v>
      </c>
    </row>
    <row r="31" spans="3:21" ht="24" customHeight="1" x14ac:dyDescent="0.2">
      <c r="C31" s="11" t="s">
        <v>22</v>
      </c>
      <c r="D31" s="12" t="s">
        <v>19</v>
      </c>
      <c r="E31" s="12" t="s">
        <v>24</v>
      </c>
      <c r="F31" s="11">
        <v>0</v>
      </c>
      <c r="G31" s="12"/>
      <c r="H31" s="11" t="s">
        <v>41</v>
      </c>
      <c r="I31" s="11">
        <v>-800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-800</v>
      </c>
      <c r="T31" s="11">
        <v>0</v>
      </c>
      <c r="U31" s="13">
        <v>14880</v>
      </c>
    </row>
    <row r="32" spans="3:21" ht="24" customHeight="1" x14ac:dyDescent="0.2">
      <c r="C32" s="11" t="s">
        <v>22</v>
      </c>
      <c r="D32" s="12" t="s">
        <v>19</v>
      </c>
      <c r="E32" s="12" t="s">
        <v>24</v>
      </c>
      <c r="F32" s="11">
        <v>0</v>
      </c>
      <c r="G32" s="12"/>
      <c r="H32" s="11" t="s">
        <v>42</v>
      </c>
      <c r="I32" s="11">
        <v>-800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-800</v>
      </c>
      <c r="T32" s="11">
        <v>0</v>
      </c>
      <c r="U32" s="13">
        <v>-8120</v>
      </c>
    </row>
    <row r="33" spans="3:21" ht="24" customHeight="1" x14ac:dyDescent="0.2">
      <c r="C33" s="11" t="s">
        <v>22</v>
      </c>
      <c r="D33" s="12" t="s">
        <v>19</v>
      </c>
      <c r="E33" s="12" t="s">
        <v>24</v>
      </c>
      <c r="F33" s="11">
        <v>0</v>
      </c>
      <c r="G33" s="12"/>
      <c r="H33" s="11" t="s">
        <v>43</v>
      </c>
      <c r="I33" s="11">
        <v>-800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-800</v>
      </c>
      <c r="T33" s="11">
        <v>0</v>
      </c>
      <c r="U33" s="13">
        <v>15200</v>
      </c>
    </row>
    <row r="34" spans="3:21" ht="24" customHeight="1" x14ac:dyDescent="0.2">
      <c r="C34" s="11" t="s">
        <v>22</v>
      </c>
      <c r="D34" s="12" t="s">
        <v>19</v>
      </c>
      <c r="E34" s="12" t="s">
        <v>24</v>
      </c>
      <c r="F34" s="11">
        <v>0</v>
      </c>
      <c r="G34" s="12"/>
      <c r="H34" s="11" t="s">
        <v>44</v>
      </c>
      <c r="I34" s="11">
        <v>-800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-800</v>
      </c>
      <c r="T34" s="11">
        <v>0</v>
      </c>
      <c r="U34" s="13">
        <v>1840</v>
      </c>
    </row>
    <row r="35" spans="3:21" ht="24" customHeight="1" x14ac:dyDescent="0.2">
      <c r="C35" s="11" t="s">
        <v>22</v>
      </c>
      <c r="D35" s="12" t="s">
        <v>19</v>
      </c>
      <c r="E35" s="12" t="s">
        <v>24</v>
      </c>
      <c r="F35" s="11">
        <v>0</v>
      </c>
      <c r="G35" s="12"/>
      <c r="H35" s="11" t="s">
        <v>45</v>
      </c>
      <c r="I35" s="11">
        <v>-800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-800</v>
      </c>
      <c r="T35" s="11">
        <v>0</v>
      </c>
      <c r="U35" s="13">
        <v>-3120</v>
      </c>
    </row>
    <row r="36" spans="3:21" ht="24" customHeight="1" x14ac:dyDescent="0.2">
      <c r="C36" s="11" t="s">
        <v>22</v>
      </c>
      <c r="D36" s="12" t="s">
        <v>19</v>
      </c>
      <c r="E36" s="12" t="s">
        <v>24</v>
      </c>
      <c r="F36" s="11">
        <v>0</v>
      </c>
      <c r="G36" s="12"/>
      <c r="H36" s="11" t="s">
        <v>46</v>
      </c>
      <c r="I36" s="11">
        <v>-800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-800</v>
      </c>
      <c r="T36" s="11">
        <v>0</v>
      </c>
      <c r="U36" s="13">
        <v>3400</v>
      </c>
    </row>
    <row r="37" spans="3:21" ht="24" customHeight="1" x14ac:dyDescent="0.2">
      <c r="C37" s="11" t="s">
        <v>22</v>
      </c>
      <c r="D37" s="12" t="s">
        <v>19</v>
      </c>
      <c r="E37" s="12" t="s">
        <v>24</v>
      </c>
      <c r="F37" s="11">
        <v>0</v>
      </c>
      <c r="G37" s="12"/>
      <c r="H37" s="11" t="s">
        <v>47</v>
      </c>
      <c r="I37" s="11">
        <v>-800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-800</v>
      </c>
      <c r="T37" s="11">
        <v>0</v>
      </c>
      <c r="U37" s="13">
        <v>4000</v>
      </c>
    </row>
    <row r="38" spans="3:21" ht="24" customHeight="1" x14ac:dyDescent="0.2">
      <c r="C38" s="11" t="s">
        <v>22</v>
      </c>
      <c r="D38" s="12" t="s">
        <v>19</v>
      </c>
      <c r="E38" s="12" t="s">
        <v>24</v>
      </c>
      <c r="F38" s="11">
        <v>0</v>
      </c>
      <c r="G38" s="12"/>
      <c r="H38" s="11" t="s">
        <v>48</v>
      </c>
      <c r="I38" s="11">
        <v>-800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-800</v>
      </c>
      <c r="T38" s="11">
        <v>0</v>
      </c>
      <c r="U38" s="13">
        <v>-6760</v>
      </c>
    </row>
    <row r="39" spans="3:21" ht="24" customHeight="1" x14ac:dyDescent="0.2">
      <c r="C39" s="11" t="s">
        <v>22</v>
      </c>
      <c r="D39" s="12" t="s">
        <v>19</v>
      </c>
      <c r="E39" s="12" t="s">
        <v>24</v>
      </c>
      <c r="F39" s="11">
        <v>0</v>
      </c>
      <c r="G39" s="12"/>
      <c r="H39" s="11" t="s">
        <v>24</v>
      </c>
      <c r="I39" s="11">
        <v>-800</v>
      </c>
      <c r="J39" s="11">
        <v>800</v>
      </c>
      <c r="K39" s="11">
        <v>489.37</v>
      </c>
      <c r="L39" s="13">
        <v>391493.44</v>
      </c>
      <c r="M39" s="11">
        <v>0</v>
      </c>
      <c r="N39" s="11">
        <v>0</v>
      </c>
      <c r="O39" s="11">
        <v>0</v>
      </c>
      <c r="P39" s="11">
        <v>800</v>
      </c>
      <c r="Q39" s="11">
        <v>489.37</v>
      </c>
      <c r="R39" s="13">
        <v>391493.44</v>
      </c>
      <c r="S39" s="11">
        <v>0</v>
      </c>
      <c r="T39" s="11">
        <v>0</v>
      </c>
      <c r="U39" s="13">
        <v>-17154.73</v>
      </c>
    </row>
    <row r="40" spans="3:21" ht="24" customHeight="1" x14ac:dyDescent="0.2">
      <c r="C40" s="24" t="s">
        <v>20</v>
      </c>
      <c r="D40" s="25"/>
      <c r="E40" s="25"/>
      <c r="F40" s="25"/>
      <c r="G40" s="25"/>
      <c r="H40" s="25"/>
      <c r="I40" s="26"/>
      <c r="J40" s="27"/>
      <c r="K40" s="27"/>
      <c r="L40" s="27"/>
      <c r="M40" s="27">
        <f>SUM(I27:I39)</f>
        <v>-9600</v>
      </c>
      <c r="N40" s="27">
        <f>SUM(J27:J39)</f>
        <v>800</v>
      </c>
      <c r="O40" s="28">
        <f>SUM(K27:K39)</f>
        <v>489.37</v>
      </c>
      <c r="P40" s="27" t="e">
        <f>SUM(#REF!)</f>
        <v>#REF!</v>
      </c>
      <c r="Q40" s="27">
        <f>SUM(I27:I39)</f>
        <v>-9600</v>
      </c>
      <c r="R40" s="28">
        <f>SUM(N27:N39)</f>
        <v>501.17</v>
      </c>
      <c r="S40" s="27"/>
      <c r="T40" s="27"/>
      <c r="U40" s="29">
        <f>SUM(U27:U39)</f>
        <v>9281.4500000000007</v>
      </c>
    </row>
    <row r="41" spans="3:21" ht="24" customHeight="1" x14ac:dyDescent="0.2"/>
    <row r="42" spans="3:21" ht="24" customHeight="1" x14ac:dyDescent="0.2"/>
    <row r="43" spans="3:21" ht="24" customHeight="1" x14ac:dyDescent="0.2">
      <c r="C43" s="4">
        <v>42583</v>
      </c>
      <c r="D43" s="5"/>
      <c r="E43" s="6"/>
      <c r="F43" s="7" t="s">
        <v>49</v>
      </c>
      <c r="G43" s="8"/>
      <c r="H43" s="9"/>
    </row>
    <row r="44" spans="3:21" ht="24" customHeight="1" x14ac:dyDescent="0.2">
      <c r="C44" s="10" t="s">
        <v>0</v>
      </c>
      <c r="D44" s="10" t="s">
        <v>1</v>
      </c>
      <c r="E44" s="10" t="s">
        <v>2</v>
      </c>
      <c r="F44" s="10" t="s">
        <v>3</v>
      </c>
      <c r="G44" s="10" t="s">
        <v>4</v>
      </c>
      <c r="H44" s="10" t="s">
        <v>5</v>
      </c>
      <c r="I44" s="10" t="s">
        <v>6</v>
      </c>
      <c r="J44" s="10" t="s">
        <v>7</v>
      </c>
      <c r="K44" s="10" t="s">
        <v>8</v>
      </c>
      <c r="L44" s="10" t="s">
        <v>9</v>
      </c>
      <c r="M44" s="10" t="s">
        <v>10</v>
      </c>
      <c r="N44" s="10" t="s">
        <v>11</v>
      </c>
      <c r="O44" s="10" t="s">
        <v>12</v>
      </c>
      <c r="P44" s="10" t="s">
        <v>13</v>
      </c>
      <c r="Q44" s="10" t="s">
        <v>14</v>
      </c>
      <c r="R44" s="10" t="s">
        <v>15</v>
      </c>
      <c r="S44" s="10" t="s">
        <v>16</v>
      </c>
      <c r="T44" s="10" t="s">
        <v>17</v>
      </c>
      <c r="U44" s="10" t="s">
        <v>18</v>
      </c>
    </row>
    <row r="45" spans="3:21" ht="24" customHeight="1" x14ac:dyDescent="0.2">
      <c r="C45" s="30" t="s">
        <v>50</v>
      </c>
      <c r="D45" s="31" t="s">
        <v>51</v>
      </c>
      <c r="E45" s="11" t="s">
        <v>24</v>
      </c>
      <c r="F45" s="11">
        <v>8550</v>
      </c>
      <c r="G45" s="11" t="s">
        <v>52</v>
      </c>
      <c r="H45" s="11" t="s">
        <v>47</v>
      </c>
      <c r="I45" s="11">
        <v>0</v>
      </c>
      <c r="J45" s="11">
        <v>0</v>
      </c>
      <c r="K45" s="11">
        <v>0</v>
      </c>
      <c r="L45" s="11">
        <v>0</v>
      </c>
      <c r="M45" s="11">
        <v>75</v>
      </c>
      <c r="N45" s="11">
        <v>17.399999999999999</v>
      </c>
      <c r="O45" s="13">
        <v>1305</v>
      </c>
      <c r="P45" s="11">
        <v>-75</v>
      </c>
      <c r="Q45" s="11">
        <v>17.399999999999999</v>
      </c>
      <c r="R45" s="13">
        <v>-1305</v>
      </c>
      <c r="S45" s="11">
        <v>-75</v>
      </c>
      <c r="T45" s="11">
        <v>0</v>
      </c>
      <c r="U45" s="13">
        <v>1245.72</v>
      </c>
    </row>
    <row r="46" spans="3:21" ht="24" customHeight="1" x14ac:dyDescent="0.2">
      <c r="C46" s="30" t="s">
        <v>50</v>
      </c>
      <c r="D46" s="31" t="s">
        <v>51</v>
      </c>
      <c r="E46" s="11" t="s">
        <v>24</v>
      </c>
      <c r="F46" s="11">
        <v>8550</v>
      </c>
      <c r="G46" s="11" t="s">
        <v>52</v>
      </c>
      <c r="H46" s="11" t="s">
        <v>48</v>
      </c>
      <c r="I46" s="11">
        <v>-75</v>
      </c>
      <c r="J46" s="11">
        <v>0</v>
      </c>
      <c r="K46" s="11">
        <v>0</v>
      </c>
      <c r="L46" s="11">
        <v>0</v>
      </c>
      <c r="M46" s="11">
        <v>75</v>
      </c>
      <c r="N46" s="11">
        <v>7.9</v>
      </c>
      <c r="O46" s="11">
        <v>592.5</v>
      </c>
      <c r="P46" s="11">
        <v>-75</v>
      </c>
      <c r="Q46" s="11">
        <v>7.9</v>
      </c>
      <c r="R46" s="11">
        <v>-592.5</v>
      </c>
      <c r="S46" s="11">
        <v>-150</v>
      </c>
      <c r="T46" s="11">
        <v>0</v>
      </c>
      <c r="U46" s="11">
        <v>534.65</v>
      </c>
    </row>
    <row r="47" spans="3:21" ht="24" customHeight="1" x14ac:dyDescent="0.2">
      <c r="C47" s="30" t="s">
        <v>50</v>
      </c>
      <c r="D47" s="31" t="s">
        <v>51</v>
      </c>
      <c r="E47" s="11" t="s">
        <v>24</v>
      </c>
      <c r="F47" s="11">
        <v>8550</v>
      </c>
      <c r="G47" s="11" t="s">
        <v>52</v>
      </c>
      <c r="H47" s="11" t="s">
        <v>24</v>
      </c>
      <c r="I47" s="11">
        <v>-150</v>
      </c>
      <c r="J47" s="11">
        <v>150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150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3:21" ht="24" customHeight="1" x14ac:dyDescent="0.2">
      <c r="C48" s="7" t="s">
        <v>20</v>
      </c>
      <c r="D48" s="25"/>
      <c r="E48" s="25"/>
      <c r="F48" s="25"/>
      <c r="G48" s="25"/>
      <c r="H48" s="25"/>
      <c r="I48" s="26"/>
      <c r="J48" s="28">
        <f t="shared" ref="J48:O48" si="0">SUM(J45:J47)</f>
        <v>150</v>
      </c>
      <c r="K48" s="28">
        <f t="shared" si="0"/>
        <v>0</v>
      </c>
      <c r="L48" s="28">
        <f t="shared" si="0"/>
        <v>0</v>
      </c>
      <c r="M48" s="28">
        <f t="shared" si="0"/>
        <v>150</v>
      </c>
      <c r="N48" s="28">
        <f t="shared" si="0"/>
        <v>25.299999999999997</v>
      </c>
      <c r="O48" s="28">
        <f t="shared" si="0"/>
        <v>1897.5</v>
      </c>
      <c r="P48" s="28"/>
      <c r="Q48" s="28"/>
      <c r="R48" s="28"/>
      <c r="S48" s="28"/>
      <c r="T48" s="27"/>
      <c r="U48" s="29">
        <f>SUM(U45:U47)</f>
        <v>1780.37</v>
      </c>
    </row>
    <row r="49" spans="3:21" ht="24" customHeight="1" x14ac:dyDescent="0.2"/>
    <row r="50" spans="3:21" ht="24" customHeight="1" x14ac:dyDescent="0.2"/>
    <row r="51" spans="3:21" ht="24" customHeight="1" x14ac:dyDescent="0.2">
      <c r="C51" s="32" t="s">
        <v>53</v>
      </c>
      <c r="D51" s="33"/>
      <c r="E51" s="33"/>
      <c r="F51" s="34"/>
    </row>
    <row r="52" spans="3:21" ht="24" customHeight="1" x14ac:dyDescent="0.2">
      <c r="C52" s="35" t="s">
        <v>54</v>
      </c>
      <c r="D52" s="35" t="s">
        <v>7</v>
      </c>
      <c r="E52" s="35" t="s">
        <v>8</v>
      </c>
      <c r="F52" s="35" t="s">
        <v>55</v>
      </c>
      <c r="G52" s="35" t="s">
        <v>10</v>
      </c>
      <c r="H52" s="35" t="s">
        <v>11</v>
      </c>
      <c r="I52" s="35" t="s">
        <v>56</v>
      </c>
      <c r="J52" s="35" t="s">
        <v>57</v>
      </c>
      <c r="K52" s="35" t="s">
        <v>58</v>
      </c>
      <c r="L52" s="22" t="s">
        <v>59</v>
      </c>
      <c r="M52" s="23"/>
    </row>
    <row r="53" spans="3:21" ht="24" customHeight="1" x14ac:dyDescent="0.2">
      <c r="C53" s="36" t="s">
        <v>60</v>
      </c>
      <c r="D53" s="36">
        <v>4</v>
      </c>
      <c r="E53" s="36">
        <v>1131.01</v>
      </c>
      <c r="F53" s="36">
        <v>4524.05</v>
      </c>
      <c r="G53" s="36">
        <v>4</v>
      </c>
      <c r="H53" s="36">
        <v>1221.5999999999999</v>
      </c>
      <c r="I53" s="36">
        <v>4886.3999999999996</v>
      </c>
      <c r="J53" s="36">
        <v>0</v>
      </c>
      <c r="K53" s="36">
        <v>0</v>
      </c>
      <c r="L53" s="37">
        <v>362.35</v>
      </c>
      <c r="M53" s="38"/>
    </row>
    <row r="54" spans="3:21" ht="24" customHeight="1" x14ac:dyDescent="0.2">
      <c r="C54" s="36" t="s">
        <v>61</v>
      </c>
      <c r="D54" s="36">
        <v>4</v>
      </c>
      <c r="E54" s="36">
        <v>1316.23</v>
      </c>
      <c r="F54" s="36">
        <v>5264.91</v>
      </c>
      <c r="G54" s="36">
        <v>4</v>
      </c>
      <c r="H54" s="36">
        <v>1299.17</v>
      </c>
      <c r="I54" s="36">
        <v>5196.68</v>
      </c>
      <c r="J54" s="36">
        <v>0</v>
      </c>
      <c r="K54" s="36">
        <v>0</v>
      </c>
      <c r="L54" s="37">
        <v>-68.23</v>
      </c>
      <c r="M54" s="38"/>
    </row>
    <row r="55" spans="3:21" ht="24" customHeight="1" x14ac:dyDescent="0.2">
      <c r="C55" s="36" t="s">
        <v>62</v>
      </c>
      <c r="D55" s="36">
        <v>2</v>
      </c>
      <c r="E55" s="36">
        <v>1170.1600000000001</v>
      </c>
      <c r="F55" s="36">
        <v>2340.3200000000002</v>
      </c>
      <c r="G55" s="36">
        <v>0</v>
      </c>
      <c r="H55" s="36">
        <v>0</v>
      </c>
      <c r="I55" s="36">
        <v>0</v>
      </c>
      <c r="J55" s="36">
        <v>843.6</v>
      </c>
      <c r="K55" s="36">
        <v>1687.2</v>
      </c>
      <c r="L55" s="37">
        <v>-653.12</v>
      </c>
      <c r="M55" s="38"/>
    </row>
    <row r="56" spans="3:21" ht="24" customHeight="1" x14ac:dyDescent="0.2">
      <c r="C56" s="36" t="s">
        <v>69</v>
      </c>
      <c r="D56" s="36">
        <v>2</v>
      </c>
      <c r="E56" s="36">
        <v>1280.98</v>
      </c>
      <c r="F56" s="36">
        <v>2561.96</v>
      </c>
      <c r="G56" s="36">
        <v>0</v>
      </c>
      <c r="H56" s="36">
        <v>0</v>
      </c>
      <c r="I56" s="36">
        <v>0</v>
      </c>
      <c r="J56" s="36">
        <v>1184.45</v>
      </c>
      <c r="K56" s="36">
        <v>2368.9</v>
      </c>
      <c r="L56" s="37">
        <v>-193.06</v>
      </c>
      <c r="M56" s="38"/>
    </row>
    <row r="57" spans="3:21" ht="24" customHeight="1" x14ac:dyDescent="0.2">
      <c r="C57" s="36" t="s">
        <v>63</v>
      </c>
      <c r="D57" s="36">
        <v>3</v>
      </c>
      <c r="E57" s="36">
        <v>1527.63</v>
      </c>
      <c r="F57" s="36">
        <v>4582.88</v>
      </c>
      <c r="G57" s="36">
        <v>0</v>
      </c>
      <c r="H57" s="36">
        <v>0</v>
      </c>
      <c r="I57" s="36">
        <v>0</v>
      </c>
      <c r="J57" s="36">
        <v>1364.95</v>
      </c>
      <c r="K57" s="36">
        <v>4094.85</v>
      </c>
      <c r="L57" s="37">
        <v>-488.03</v>
      </c>
      <c r="M57" s="38"/>
    </row>
    <row r="58" spans="3:21" ht="24" customHeight="1" x14ac:dyDescent="0.2">
      <c r="C58" s="36" t="s">
        <v>70</v>
      </c>
      <c r="D58" s="36">
        <v>2</v>
      </c>
      <c r="E58" s="36">
        <v>562.16</v>
      </c>
      <c r="F58" s="36">
        <v>1124.32</v>
      </c>
      <c r="G58" s="36">
        <v>0</v>
      </c>
      <c r="H58" s="36">
        <v>0</v>
      </c>
      <c r="I58" s="36">
        <v>0</v>
      </c>
      <c r="J58" s="36">
        <v>565.95000000000005</v>
      </c>
      <c r="K58" s="36">
        <v>1131.9000000000001</v>
      </c>
      <c r="L58" s="37">
        <v>7.58</v>
      </c>
      <c r="M58" s="38"/>
    </row>
    <row r="59" spans="3:21" ht="24" customHeight="1" x14ac:dyDescent="0.2">
      <c r="C59" s="36" t="s">
        <v>64</v>
      </c>
      <c r="D59" s="36">
        <v>17</v>
      </c>
      <c r="E59" s="36">
        <v>5425.99</v>
      </c>
      <c r="F59" s="36">
        <v>92241.75</v>
      </c>
      <c r="G59" s="36">
        <v>0</v>
      </c>
      <c r="H59" s="36">
        <v>0</v>
      </c>
      <c r="I59" s="36">
        <v>0</v>
      </c>
      <c r="J59" s="36">
        <v>5144.3999999999996</v>
      </c>
      <c r="K59" s="36">
        <v>87454.8</v>
      </c>
      <c r="L59" s="37">
        <v>-4786.95</v>
      </c>
      <c r="M59" s="38"/>
    </row>
    <row r="60" spans="3:21" ht="24" customHeight="1" x14ac:dyDescent="0.2">
      <c r="C60" s="36" t="s">
        <v>65</v>
      </c>
      <c r="D60" s="36">
        <v>1</v>
      </c>
      <c r="E60" s="36">
        <v>837.1</v>
      </c>
      <c r="F60" s="36">
        <v>837.1</v>
      </c>
      <c r="G60" s="36">
        <v>0</v>
      </c>
      <c r="H60" s="36">
        <v>0</v>
      </c>
      <c r="I60" s="36">
        <v>0</v>
      </c>
      <c r="J60" s="36">
        <v>833.49</v>
      </c>
      <c r="K60" s="36">
        <v>833.49</v>
      </c>
      <c r="L60" s="37">
        <v>-3.61</v>
      </c>
      <c r="M60" s="38"/>
    </row>
    <row r="61" spans="3:21" ht="24" customHeight="1" x14ac:dyDescent="0.2">
      <c r="C61" s="39"/>
      <c r="D61" s="39">
        <f>SUM(D53:D60)</f>
        <v>35</v>
      </c>
      <c r="E61" s="39"/>
      <c r="F61" s="40"/>
      <c r="G61" s="41">
        <f>SUM(G53:G60)</f>
        <v>8</v>
      </c>
      <c r="H61" s="39"/>
      <c r="I61" s="39"/>
      <c r="J61" s="40"/>
      <c r="K61" s="41" t="s">
        <v>20</v>
      </c>
      <c r="L61" s="42">
        <f>SUM(L53:M60)</f>
        <v>-5823.07</v>
      </c>
      <c r="M61" s="43"/>
    </row>
    <row r="62" spans="3:21" ht="24" customHeight="1" x14ac:dyDescent="0.2">
      <c r="G62" s="44"/>
      <c r="H62" s="44"/>
      <c r="I62" s="44"/>
      <c r="J62" s="44"/>
      <c r="K62" s="44"/>
      <c r="L62" s="44"/>
      <c r="M62" s="44"/>
      <c r="N62" s="44"/>
      <c r="O62" s="44"/>
      <c r="P62" s="44"/>
      <c r="U62" s="45"/>
    </row>
    <row r="63" spans="3:21" ht="24" customHeight="1" x14ac:dyDescent="0.2"/>
    <row r="64" spans="3:21" ht="24" customHeight="1" x14ac:dyDescent="0.2">
      <c r="C64" s="43" t="s">
        <v>66</v>
      </c>
      <c r="D64" s="43"/>
      <c r="E64" s="43"/>
      <c r="F64" s="43"/>
      <c r="G64" s="46">
        <f>L61+U48+U40+U20</f>
        <v>20986.250000000004</v>
      </c>
    </row>
    <row r="65" spans="3:7" ht="24" customHeight="1" x14ac:dyDescent="0.2">
      <c r="C65" s="43" t="s">
        <v>67</v>
      </c>
      <c r="D65" s="43"/>
      <c r="E65" s="43"/>
      <c r="F65" s="43"/>
      <c r="G65" s="46">
        <v>100000</v>
      </c>
    </row>
    <row r="66" spans="3:7" ht="24" customHeight="1" x14ac:dyDescent="0.2">
      <c r="C66" s="47" t="s">
        <v>68</v>
      </c>
      <c r="D66" s="48"/>
      <c r="E66" s="48"/>
      <c r="F66" s="49"/>
      <c r="G66" s="50">
        <f>G64/G65*100</f>
        <v>20.986250000000002</v>
      </c>
    </row>
  </sheetData>
  <mergeCells count="23">
    <mergeCell ref="C64:F64"/>
    <mergeCell ref="C65:F65"/>
    <mergeCell ref="C66:F66"/>
    <mergeCell ref="L60:M60"/>
    <mergeCell ref="L54:M54"/>
    <mergeCell ref="L55:M55"/>
    <mergeCell ref="L56:M56"/>
    <mergeCell ref="L57:M57"/>
    <mergeCell ref="L58:M58"/>
    <mergeCell ref="L61:M61"/>
    <mergeCell ref="L59:M59"/>
    <mergeCell ref="L52:M52"/>
    <mergeCell ref="L53:M53"/>
    <mergeCell ref="C43:E43"/>
    <mergeCell ref="F43:H43"/>
    <mergeCell ref="C48:I48"/>
    <mergeCell ref="C20:I20"/>
    <mergeCell ref="C25:E25"/>
    <mergeCell ref="F25:H25"/>
    <mergeCell ref="C40:I40"/>
    <mergeCell ref="B1:E1"/>
    <mergeCell ref="C5:E5"/>
    <mergeCell ref="F5:H5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Till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Minance Capital</dc:creator>
  <cp:lastModifiedBy>Minance Capital</cp:lastModifiedBy>
  <dcterms:created xsi:type="dcterms:W3CDTF">2016-12-12T13:20:03Z</dcterms:created>
  <dcterms:modified xsi:type="dcterms:W3CDTF">2016-12-12T13:29:17Z</dcterms:modified>
</cp:coreProperties>
</file>