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xter\Downloads\"/>
    </mc:Choice>
  </mc:AlternateContent>
  <bookViews>
    <workbookView xWindow="0" yWindow="0" windowWidth="20490" windowHeight="7620"/>
  </bookViews>
  <sheets>
    <sheet name="FNO" sheetId="1" r:id="rId1"/>
    <sheet name="Equity" sheetId="2" r:id="rId2"/>
    <sheet name="Fin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3" l="1"/>
  <c r="G53" i="3"/>
  <c r="D53" i="3"/>
  <c r="U39" i="3"/>
  <c r="O39" i="3"/>
  <c r="N39" i="3"/>
  <c r="M39" i="3"/>
  <c r="L39" i="3"/>
  <c r="K39" i="3"/>
  <c r="J39" i="3"/>
  <c r="U33" i="3"/>
  <c r="O33" i="3"/>
  <c r="N33" i="3"/>
  <c r="M33" i="3"/>
  <c r="L33" i="3"/>
  <c r="K33" i="3"/>
  <c r="J33" i="3"/>
  <c r="U25" i="3"/>
  <c r="O25" i="3"/>
  <c r="N25" i="3"/>
  <c r="M25" i="3"/>
  <c r="L25" i="3"/>
  <c r="K25" i="3"/>
  <c r="J25" i="3"/>
  <c r="U16" i="3"/>
  <c r="R16" i="3"/>
  <c r="P16" i="3"/>
  <c r="O16" i="3"/>
  <c r="N16" i="3"/>
  <c r="M16" i="3"/>
  <c r="G56" i="3" l="1"/>
  <c r="G58" i="3" s="1"/>
  <c r="J10" i="2"/>
</calcChain>
</file>

<file path=xl/sharedStrings.xml><?xml version="1.0" encoding="utf-8"?>
<sst xmlns="http://schemas.openxmlformats.org/spreadsheetml/2006/main" count="439" uniqueCount="87">
  <si>
    <t>ANGEL BROKING PVT LTD.(ERSTWHILE ANGEL BROKING LTD.)</t>
  </si>
  <si>
    <t>.Sauda Summary Report For NSE Futures And Options.</t>
  </si>
  <si>
    <t>CLIENT</t>
  </si>
  <si>
    <t>DATE</t>
  </si>
  <si>
    <t>: May 1 2016 - Oct 31 2016</t>
  </si>
  <si>
    <t>FOR: NETRATE</t>
  </si>
  <si>
    <t>WITH: PRICE</t>
  </si>
  <si>
    <t>PARTY CODE</t>
  </si>
  <si>
    <t>: ALL</t>
  </si>
  <si>
    <t>SCRIP DESCRIPTORS</t>
  </si>
  <si>
    <t>Inst. Type</t>
  </si>
  <si>
    <t>Symbol</t>
  </si>
  <si>
    <t>Expiry Date</t>
  </si>
  <si>
    <t>Opt. Type</t>
  </si>
  <si>
    <t>Stk. Price</t>
  </si>
  <si>
    <t>OPTIDX</t>
  </si>
  <si>
    <t>BANKNIFTY</t>
  </si>
  <si>
    <t>Sep 8 2016</t>
  </si>
  <si>
    <t>PE</t>
  </si>
  <si>
    <t>Sauda Date</t>
  </si>
  <si>
    <t>Open Qty</t>
  </si>
  <si>
    <t>Buy Qty</t>
  </si>
  <si>
    <t>Buy Rate</t>
  </si>
  <si>
    <t>Buy Amt</t>
  </si>
  <si>
    <t>Sell Qty</t>
  </si>
  <si>
    <t>Sell Rate</t>
  </si>
  <si>
    <t>Sell Amt</t>
  </si>
  <si>
    <t>Net Qty</t>
  </si>
  <si>
    <t>Avg. Price</t>
  </si>
  <si>
    <t>Net Amt</t>
  </si>
  <si>
    <t>Cl. Qty</t>
  </si>
  <si>
    <t>Cl. Rate</t>
  </si>
  <si>
    <t>PnL Amt</t>
  </si>
  <si>
    <t>PE </t>
  </si>
  <si>
    <t>SUB TOTALS</t>
  </si>
  <si>
    <t>-</t>
  </si>
  <si>
    <t>FUTSTK</t>
  </si>
  <si>
    <t>JUSTDIAL</t>
  </si>
  <si>
    <t>Jul 28 2016</t>
  </si>
  <si>
    <t>Jul 7 2016</t>
  </si>
  <si>
    <t>Jul 8 2016</t>
  </si>
  <si>
    <t>Jul 11 2016</t>
  </si>
  <si>
    <t>Jul 12 2016</t>
  </si>
  <si>
    <t>Jul 13 2016</t>
  </si>
  <si>
    <t>Jul 14 2016</t>
  </si>
  <si>
    <t>Jul 15 2016</t>
  </si>
  <si>
    <t>Jul 18 2016</t>
  </si>
  <si>
    <t>Jul 19 2016</t>
  </si>
  <si>
    <t>NIFTY</t>
  </si>
  <si>
    <t>Aug 25 2016</t>
  </si>
  <si>
    <t>Aug 23 2016</t>
  </si>
  <si>
    <t>Aug 24 2016</t>
  </si>
  <si>
    <t>CE</t>
  </si>
  <si>
    <t>CE </t>
  </si>
  <si>
    <t>Jul 22 2016</t>
  </si>
  <si>
    <t>Jul 25 2016</t>
  </si>
  <si>
    <t>Jul 26 2016</t>
  </si>
  <si>
    <t>Jul 27 2016</t>
  </si>
  <si>
    <t>GRAND TOTALS</t>
  </si>
  <si>
    <t>Scrip Name</t>
  </si>
  <si>
    <t>Buy Val</t>
  </si>
  <si>
    <t>Sell Val</t>
  </si>
  <si>
    <t>Cl Rate</t>
  </si>
  <si>
    <t>Cl Val</t>
  </si>
  <si>
    <t>Profit &amp; Loss</t>
  </si>
  <si>
    <t>Income Tax</t>
  </si>
  <si>
    <t>CHOLAMANDALAM IN &amp; FIN CO</t>
  </si>
  <si>
    <t>MARUTI SUZUKI INDIA LTD.</t>
  </si>
  <si>
    <t>R SHARES NIFTY BEES</t>
  </si>
  <si>
    <t>BAJAJ FINANCE LIMITED</t>
  </si>
  <si>
    <t>GATI LIMITED</t>
  </si>
  <si>
    <t>LARSEN &amp; TOUBRO LTD.</t>
  </si>
  <si>
    <t>YES BANK LIMITED</t>
  </si>
  <si>
    <t>Just Dial Future Position</t>
  </si>
  <si>
    <t>Total</t>
  </si>
  <si>
    <t>NIFTY Options</t>
  </si>
  <si>
    <t>Option</t>
  </si>
  <si>
    <t>BANK NIFTY Options</t>
  </si>
  <si>
    <t>Bank Nifty</t>
  </si>
  <si>
    <t>EQUITY HOLDINGS</t>
  </si>
  <si>
    <t>Buy Value</t>
  </si>
  <si>
    <t>Sell Value</t>
  </si>
  <si>
    <t>Last Close</t>
  </si>
  <si>
    <t>Cl Value</t>
  </si>
  <si>
    <t>NET PROFIT/LOSS TILL DATE</t>
  </si>
  <si>
    <t>INVESTED PRINCIPAL</t>
  </si>
  <si>
    <t>% 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</si>
</sst>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2E5"/>
        <bgColor indexed="64"/>
      </patternFill>
    </fill>
    <fill>
      <patternFill patternType="solid">
        <fgColor rgb="FFE4F6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6E2E5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C6E2E5"/>
      </left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 style="medium">
        <color rgb="FFC6E2E5"/>
      </left>
      <right/>
      <top style="medium">
        <color rgb="FFC6E2E5"/>
      </top>
      <bottom style="medium">
        <color rgb="FFC6E2E5"/>
      </bottom>
      <diagonal/>
    </border>
    <border>
      <left/>
      <right/>
      <top style="medium">
        <color rgb="FFC6E2E5"/>
      </top>
      <bottom style="medium">
        <color rgb="FFC6E2E5"/>
      </bottom>
      <diagonal/>
    </border>
    <border>
      <left/>
      <right style="medium">
        <color rgb="FFC6E2E5"/>
      </right>
      <top style="medium">
        <color rgb="FFC6E2E5"/>
      </top>
      <bottom style="medium">
        <color rgb="FFC6E2E5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C6E2E5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horizontal="right" vertical="center"/>
    </xf>
    <xf numFmtId="0" fontId="0" fillId="5" borderId="0" xfId="0" applyFill="1"/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7" borderId="0" xfId="0" applyFont="1" applyFill="1"/>
    <xf numFmtId="0" fontId="11" fillId="7" borderId="0" xfId="0" applyFont="1" applyFill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2" fillId="6" borderId="18" xfId="0" applyFont="1" applyFill="1" applyBorder="1" applyAlignment="1">
      <alignment horizontal="center"/>
    </xf>
    <xf numFmtId="4" fontId="12" fillId="6" borderId="18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vertical="center"/>
    </xf>
    <xf numFmtId="0" fontId="14" fillId="4" borderId="15" xfId="0" applyFont="1" applyFill="1" applyBorder="1" applyAlignment="1">
      <alignment horizontal="right" vertical="center"/>
    </xf>
    <xf numFmtId="0" fontId="12" fillId="6" borderId="13" xfId="0" applyFont="1" applyFill="1" applyBorder="1" applyAlignment="1">
      <alignment horizontal="center"/>
    </xf>
    <xf numFmtId="0" fontId="12" fillId="6" borderId="13" xfId="0" applyFont="1" applyFill="1" applyBorder="1" applyAlignment="1"/>
    <xf numFmtId="0" fontId="12" fillId="6" borderId="17" xfId="0" applyFont="1" applyFill="1" applyBorder="1" applyAlignment="1"/>
    <xf numFmtId="0" fontId="12" fillId="6" borderId="16" xfId="0" applyFont="1" applyFill="1" applyBorder="1" applyAlignment="1"/>
    <xf numFmtId="0" fontId="10" fillId="4" borderId="0" xfId="0" applyFont="1" applyFill="1" applyBorder="1"/>
    <xf numFmtId="0" fontId="10" fillId="4" borderId="0" xfId="0" applyFont="1" applyFill="1" applyBorder="1" applyAlignment="1">
      <alignment horizontal="right"/>
    </xf>
    <xf numFmtId="4" fontId="11" fillId="7" borderId="0" xfId="0" applyNumberFormat="1" applyFont="1" applyFill="1" applyAlignment="1">
      <alignment horizontal="center"/>
    </xf>
    <xf numFmtId="4" fontId="16" fillId="6" borderId="15" xfId="0" applyNumberFormat="1" applyFont="1" applyFill="1" applyBorder="1" applyAlignment="1">
      <alignment horizontal="center"/>
    </xf>
    <xf numFmtId="2" fontId="16" fillId="6" borderId="1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16" fillId="6" borderId="15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17" fontId="12" fillId="6" borderId="19" xfId="0" applyNumberFormat="1" applyFont="1" applyFill="1" applyBorder="1" applyAlignment="1">
      <alignment horizontal="center"/>
    </xf>
    <xf numFmtId="17" fontId="12" fillId="6" borderId="20" xfId="0" applyNumberFormat="1" applyFont="1" applyFill="1" applyBorder="1" applyAlignment="1">
      <alignment horizontal="center"/>
    </xf>
    <xf numFmtId="17" fontId="12" fillId="6" borderId="21" xfId="0" applyNumberFormat="1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17" fontId="12" fillId="6" borderId="14" xfId="0" applyNumberFormat="1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tabSelected="1" workbookViewId="0">
      <selection activeCell="B3" sqref="B3"/>
    </sheetView>
  </sheetViews>
  <sheetFormatPr defaultRowHeight="15" x14ac:dyDescent="0.25"/>
  <cols>
    <col min="23" max="23" width="10.140625" bestFit="1" customWidth="1"/>
  </cols>
  <sheetData>
    <row r="1" spans="1:104" ht="15.75" thickBo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</row>
    <row r="2" spans="1:104" ht="15.75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</row>
    <row r="3" spans="1:104" x14ac:dyDescent="0.25">
      <c r="A3" s="1" t="s">
        <v>2</v>
      </c>
      <c r="B3" s="2"/>
      <c r="C3" s="1" t="s">
        <v>3</v>
      </c>
      <c r="D3" s="68" t="s">
        <v>4</v>
      </c>
      <c r="E3" s="68"/>
      <c r="F3" s="68"/>
      <c r="G3" s="68"/>
      <c r="H3" s="68"/>
      <c r="I3" s="1" t="s">
        <v>5</v>
      </c>
      <c r="J3" s="1" t="s">
        <v>6</v>
      </c>
    </row>
    <row r="4" spans="1:104" x14ac:dyDescent="0.25">
      <c r="A4" s="69" t="s">
        <v>7</v>
      </c>
      <c r="B4" s="70" t="s">
        <v>8</v>
      </c>
      <c r="C4" s="69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71"/>
      <c r="J4" s="72"/>
      <c r="K4" s="72"/>
    </row>
    <row r="5" spans="1:104" ht="15.75" thickBot="1" x14ac:dyDescent="0.3">
      <c r="A5" s="69"/>
      <c r="B5" s="70"/>
      <c r="C5" s="69"/>
      <c r="D5" s="2" t="s">
        <v>15</v>
      </c>
      <c r="E5" s="2" t="s">
        <v>16</v>
      </c>
      <c r="F5" s="2" t="s">
        <v>17</v>
      </c>
      <c r="G5" s="2" t="s">
        <v>18</v>
      </c>
      <c r="H5" s="2">
        <v>20300</v>
      </c>
      <c r="I5" s="71"/>
      <c r="J5" s="72"/>
      <c r="K5" s="72"/>
    </row>
    <row r="6" spans="1:104" ht="15.75" thickBot="1" x14ac:dyDescent="0.3">
      <c r="A6" s="59" t="s">
        <v>11</v>
      </c>
      <c r="B6" s="60"/>
      <c r="C6" s="60"/>
      <c r="D6" s="60"/>
      <c r="E6" s="61"/>
      <c r="F6" s="3" t="s">
        <v>10</v>
      </c>
      <c r="G6" s="3" t="s">
        <v>12</v>
      </c>
      <c r="H6" s="3" t="s">
        <v>14</v>
      </c>
      <c r="I6" s="3" t="s">
        <v>13</v>
      </c>
      <c r="J6" s="3" t="s">
        <v>19</v>
      </c>
      <c r="K6" s="3" t="s">
        <v>20</v>
      </c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  <c r="S6" s="3" t="s">
        <v>28</v>
      </c>
      <c r="T6" s="3" t="s">
        <v>29</v>
      </c>
      <c r="U6" s="3" t="s">
        <v>30</v>
      </c>
      <c r="V6" s="3" t="s">
        <v>31</v>
      </c>
      <c r="W6" s="3" t="s">
        <v>32</v>
      </c>
    </row>
    <row r="7" spans="1:104" s="21" customFormat="1" ht="15.75" thickBot="1" x14ac:dyDescent="0.3">
      <c r="A7" s="62" t="s">
        <v>16</v>
      </c>
      <c r="B7" s="63"/>
      <c r="C7" s="63"/>
      <c r="D7" s="63"/>
      <c r="E7" s="64"/>
      <c r="F7" s="25" t="s">
        <v>15</v>
      </c>
      <c r="G7" s="25" t="s">
        <v>17</v>
      </c>
      <c r="H7" s="15">
        <v>20300</v>
      </c>
      <c r="I7" s="25" t="s">
        <v>33</v>
      </c>
      <c r="J7" s="26" t="s">
        <v>17</v>
      </c>
      <c r="K7" s="17">
        <v>0</v>
      </c>
      <c r="L7" s="17">
        <v>40</v>
      </c>
      <c r="M7" s="17">
        <v>0</v>
      </c>
      <c r="N7" s="17">
        <v>0</v>
      </c>
      <c r="O7" s="18">
        <v>40</v>
      </c>
      <c r="P7" s="17">
        <v>11.2</v>
      </c>
      <c r="Q7" s="17">
        <v>448</v>
      </c>
      <c r="R7" s="17">
        <v>0</v>
      </c>
      <c r="S7" s="15">
        <v>0</v>
      </c>
      <c r="T7" s="18">
        <v>-448</v>
      </c>
      <c r="U7" s="17">
        <v>0</v>
      </c>
      <c r="V7" s="15">
        <v>0</v>
      </c>
      <c r="W7" s="17">
        <v>331.74</v>
      </c>
    </row>
    <row r="8" spans="1:104" ht="15.75" thickBot="1" x14ac:dyDescent="0.3">
      <c r="A8" s="56" t="s">
        <v>34</v>
      </c>
      <c r="B8" s="56"/>
      <c r="C8" s="56"/>
      <c r="D8" s="56"/>
      <c r="E8" s="56"/>
      <c r="F8" s="56"/>
      <c r="G8" s="56"/>
      <c r="H8" s="56"/>
      <c r="I8" s="56"/>
      <c r="J8" s="57"/>
      <c r="K8" s="4">
        <v>0</v>
      </c>
      <c r="L8" s="4">
        <v>40</v>
      </c>
      <c r="M8" s="4">
        <v>0</v>
      </c>
      <c r="N8" s="4">
        <v>0</v>
      </c>
      <c r="O8" s="4">
        <v>40</v>
      </c>
      <c r="P8" s="4">
        <v>11.2</v>
      </c>
      <c r="Q8" s="4">
        <v>448</v>
      </c>
      <c r="R8" s="4">
        <v>0</v>
      </c>
      <c r="S8" s="4">
        <v>0</v>
      </c>
      <c r="T8" s="4">
        <v>-448</v>
      </c>
      <c r="U8" s="4">
        <v>0</v>
      </c>
      <c r="V8" s="4" t="s">
        <v>35</v>
      </c>
      <c r="W8" s="4">
        <v>331.74</v>
      </c>
    </row>
    <row r="9" spans="1:104" ht="15.75" thickBot="1" x14ac:dyDescent="0.3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</row>
    <row r="10" spans="1:104" ht="15.75" thickBot="1" x14ac:dyDescent="0.3">
      <c r="A10" s="66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</row>
    <row r="11" spans="1:104" x14ac:dyDescent="0.25">
      <c r="A11" s="1" t="s">
        <v>2</v>
      </c>
      <c r="B11" s="2"/>
      <c r="C11" s="1" t="s">
        <v>3</v>
      </c>
      <c r="D11" s="68" t="s">
        <v>4</v>
      </c>
      <c r="E11" s="68"/>
      <c r="F11" s="68"/>
      <c r="G11" s="68"/>
      <c r="H11" s="68"/>
      <c r="I11" s="1" t="s">
        <v>5</v>
      </c>
      <c r="J11" s="1" t="s">
        <v>6</v>
      </c>
    </row>
    <row r="12" spans="1:104" x14ac:dyDescent="0.25">
      <c r="A12" s="69" t="s">
        <v>7</v>
      </c>
      <c r="B12" s="70" t="s">
        <v>8</v>
      </c>
      <c r="C12" s="69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71"/>
      <c r="J12" s="72"/>
      <c r="K12" s="72"/>
    </row>
    <row r="13" spans="1:104" ht="15.75" thickBot="1" x14ac:dyDescent="0.3">
      <c r="A13" s="69"/>
      <c r="B13" s="70"/>
      <c r="C13" s="69"/>
      <c r="D13" s="2" t="s">
        <v>36</v>
      </c>
      <c r="E13" s="2" t="s">
        <v>37</v>
      </c>
      <c r="F13" s="2" t="s">
        <v>38</v>
      </c>
      <c r="G13" s="2"/>
      <c r="H13" s="2">
        <v>0</v>
      </c>
      <c r="I13" s="71"/>
      <c r="J13" s="72"/>
      <c r="K13" s="72"/>
    </row>
    <row r="14" spans="1:104" ht="15.75" thickBot="1" x14ac:dyDescent="0.3">
      <c r="A14" s="59" t="s">
        <v>11</v>
      </c>
      <c r="B14" s="60"/>
      <c r="C14" s="60"/>
      <c r="D14" s="60"/>
      <c r="E14" s="61"/>
      <c r="F14" s="3" t="s">
        <v>10</v>
      </c>
      <c r="G14" s="3" t="s">
        <v>12</v>
      </c>
      <c r="H14" s="3" t="s">
        <v>14</v>
      </c>
      <c r="I14" s="3" t="s">
        <v>13</v>
      </c>
      <c r="J14" s="3" t="s">
        <v>19</v>
      </c>
      <c r="K14" s="3" t="s">
        <v>20</v>
      </c>
      <c r="L14" s="3" t="s">
        <v>21</v>
      </c>
      <c r="M14" s="3" t="s">
        <v>22</v>
      </c>
      <c r="N14" s="3" t="s">
        <v>23</v>
      </c>
      <c r="O14" s="3" t="s">
        <v>24</v>
      </c>
      <c r="P14" s="3" t="s">
        <v>25</v>
      </c>
      <c r="Q14" s="3" t="s">
        <v>26</v>
      </c>
      <c r="R14" s="3" t="s">
        <v>27</v>
      </c>
      <c r="S14" s="3" t="s">
        <v>28</v>
      </c>
      <c r="T14" s="3" t="s">
        <v>29</v>
      </c>
      <c r="U14" s="3" t="s">
        <v>30</v>
      </c>
      <c r="V14" s="3" t="s">
        <v>31</v>
      </c>
      <c r="W14" s="3" t="s">
        <v>32</v>
      </c>
    </row>
    <row r="15" spans="1:104" s="21" customFormat="1" ht="15.75" thickBot="1" x14ac:dyDescent="0.3">
      <c r="A15" s="11" t="s">
        <v>37</v>
      </c>
      <c r="B15" s="12"/>
      <c r="C15" s="12"/>
      <c r="D15" s="12"/>
      <c r="E15" s="13"/>
      <c r="F15" s="14" t="s">
        <v>36</v>
      </c>
      <c r="G15" s="14" t="s">
        <v>38</v>
      </c>
      <c r="H15" s="15">
        <v>0</v>
      </c>
      <c r="I15" s="14"/>
      <c r="J15" s="16" t="s">
        <v>39</v>
      </c>
      <c r="K15" s="17">
        <v>0</v>
      </c>
      <c r="L15" s="17">
        <v>0</v>
      </c>
      <c r="M15" s="17">
        <v>0</v>
      </c>
      <c r="N15" s="17">
        <v>0</v>
      </c>
      <c r="O15" s="18">
        <v>800</v>
      </c>
      <c r="P15" s="17">
        <v>610.64</v>
      </c>
      <c r="Q15" s="19">
        <v>488513.36</v>
      </c>
      <c r="R15" s="18">
        <v>-800</v>
      </c>
      <c r="S15" s="15">
        <v>610.64</v>
      </c>
      <c r="T15" s="20">
        <v>-488513.36</v>
      </c>
      <c r="U15" s="18">
        <v>-800</v>
      </c>
      <c r="V15" s="15">
        <v>0</v>
      </c>
      <c r="W15" s="19">
        <v>5188.5600000000004</v>
      </c>
    </row>
    <row r="16" spans="1:104" s="21" customFormat="1" ht="15.75" thickBot="1" x14ac:dyDescent="0.3">
      <c r="A16" s="22" t="s">
        <v>37</v>
      </c>
      <c r="B16" s="23"/>
      <c r="C16" s="23"/>
      <c r="D16" s="23"/>
      <c r="E16" s="24"/>
      <c r="F16" s="25" t="s">
        <v>36</v>
      </c>
      <c r="G16" s="25" t="s">
        <v>38</v>
      </c>
      <c r="H16" s="15">
        <v>0</v>
      </c>
      <c r="I16" s="25"/>
      <c r="J16" s="26" t="s">
        <v>40</v>
      </c>
      <c r="K16" s="18">
        <v>-800</v>
      </c>
      <c r="L16" s="17">
        <v>0</v>
      </c>
      <c r="M16" s="17">
        <v>0</v>
      </c>
      <c r="N16" s="17">
        <v>0</v>
      </c>
      <c r="O16" s="18">
        <v>0</v>
      </c>
      <c r="P16" s="17">
        <v>0</v>
      </c>
      <c r="Q16" s="17">
        <v>0</v>
      </c>
      <c r="R16" s="17">
        <v>0</v>
      </c>
      <c r="S16" s="15">
        <v>0</v>
      </c>
      <c r="T16" s="17">
        <v>0</v>
      </c>
      <c r="U16" s="18">
        <v>-800</v>
      </c>
      <c r="V16" s="15">
        <v>0</v>
      </c>
      <c r="W16" s="19">
        <v>10040</v>
      </c>
    </row>
    <row r="17" spans="1:104" s="21" customFormat="1" ht="15.75" thickBot="1" x14ac:dyDescent="0.3">
      <c r="A17" s="11" t="s">
        <v>37</v>
      </c>
      <c r="B17" s="12"/>
      <c r="C17" s="12"/>
      <c r="D17" s="12"/>
      <c r="E17" s="13"/>
      <c r="F17" s="14" t="s">
        <v>36</v>
      </c>
      <c r="G17" s="14" t="s">
        <v>38</v>
      </c>
      <c r="H17" s="15">
        <v>0</v>
      </c>
      <c r="I17" s="14"/>
      <c r="J17" s="16" t="s">
        <v>41</v>
      </c>
      <c r="K17" s="18">
        <v>-800</v>
      </c>
      <c r="L17" s="17">
        <v>0</v>
      </c>
      <c r="M17" s="17">
        <v>0</v>
      </c>
      <c r="N17" s="17">
        <v>0</v>
      </c>
      <c r="O17" s="18">
        <v>0</v>
      </c>
      <c r="P17" s="17">
        <v>0</v>
      </c>
      <c r="Q17" s="17">
        <v>0</v>
      </c>
      <c r="R17" s="17">
        <v>0</v>
      </c>
      <c r="S17" s="15">
        <v>0</v>
      </c>
      <c r="T17" s="17">
        <v>0</v>
      </c>
      <c r="U17" s="18">
        <v>-800</v>
      </c>
      <c r="V17" s="15">
        <v>0</v>
      </c>
      <c r="W17" s="19">
        <v>4320</v>
      </c>
    </row>
    <row r="18" spans="1:104" s="21" customFormat="1" ht="15.75" thickBot="1" x14ac:dyDescent="0.3">
      <c r="A18" s="22" t="s">
        <v>37</v>
      </c>
      <c r="B18" s="23"/>
      <c r="C18" s="23"/>
      <c r="D18" s="23"/>
      <c r="E18" s="24"/>
      <c r="F18" s="25" t="s">
        <v>36</v>
      </c>
      <c r="G18" s="25" t="s">
        <v>38</v>
      </c>
      <c r="H18" s="15">
        <v>0</v>
      </c>
      <c r="I18" s="25"/>
      <c r="J18" s="26" t="s">
        <v>42</v>
      </c>
      <c r="K18" s="18">
        <v>-800</v>
      </c>
      <c r="L18" s="17">
        <v>0</v>
      </c>
      <c r="M18" s="17">
        <v>0</v>
      </c>
      <c r="N18" s="17">
        <v>0</v>
      </c>
      <c r="O18" s="18">
        <v>0</v>
      </c>
      <c r="P18" s="17">
        <v>0</v>
      </c>
      <c r="Q18" s="17">
        <v>0</v>
      </c>
      <c r="R18" s="17">
        <v>0</v>
      </c>
      <c r="S18" s="15">
        <v>0</v>
      </c>
      <c r="T18" s="17">
        <v>0</v>
      </c>
      <c r="U18" s="18">
        <v>-800</v>
      </c>
      <c r="V18" s="15">
        <v>0</v>
      </c>
      <c r="W18" s="19">
        <v>8600</v>
      </c>
    </row>
    <row r="19" spans="1:104" s="21" customFormat="1" ht="15.75" thickBot="1" x14ac:dyDescent="0.3">
      <c r="A19" s="11" t="s">
        <v>37</v>
      </c>
      <c r="B19" s="12"/>
      <c r="C19" s="12"/>
      <c r="D19" s="12"/>
      <c r="E19" s="13"/>
      <c r="F19" s="14" t="s">
        <v>36</v>
      </c>
      <c r="G19" s="14" t="s">
        <v>38</v>
      </c>
      <c r="H19" s="15">
        <v>0</v>
      </c>
      <c r="I19" s="14"/>
      <c r="J19" s="16" t="s">
        <v>43</v>
      </c>
      <c r="K19" s="18">
        <v>-800</v>
      </c>
      <c r="L19" s="17">
        <v>0</v>
      </c>
      <c r="M19" s="17">
        <v>0</v>
      </c>
      <c r="N19" s="17">
        <v>0</v>
      </c>
      <c r="O19" s="18">
        <v>0</v>
      </c>
      <c r="P19" s="17">
        <v>0</v>
      </c>
      <c r="Q19" s="17">
        <v>0</v>
      </c>
      <c r="R19" s="17">
        <v>0</v>
      </c>
      <c r="S19" s="15">
        <v>0</v>
      </c>
      <c r="T19" s="17">
        <v>0</v>
      </c>
      <c r="U19" s="18">
        <v>-800</v>
      </c>
      <c r="V19" s="15">
        <v>0</v>
      </c>
      <c r="W19" s="18">
        <v>-960</v>
      </c>
    </row>
    <row r="20" spans="1:104" s="21" customFormat="1" ht="15.75" thickBot="1" x14ac:dyDescent="0.3">
      <c r="A20" s="22" t="s">
        <v>37</v>
      </c>
      <c r="B20" s="23"/>
      <c r="C20" s="23"/>
      <c r="D20" s="23"/>
      <c r="E20" s="24"/>
      <c r="F20" s="25" t="s">
        <v>36</v>
      </c>
      <c r="G20" s="25" t="s">
        <v>38</v>
      </c>
      <c r="H20" s="15">
        <v>0</v>
      </c>
      <c r="I20" s="25"/>
      <c r="J20" s="26" t="s">
        <v>44</v>
      </c>
      <c r="K20" s="18">
        <v>-800</v>
      </c>
      <c r="L20" s="17">
        <v>0</v>
      </c>
      <c r="M20" s="17">
        <v>0</v>
      </c>
      <c r="N20" s="17">
        <v>0</v>
      </c>
      <c r="O20" s="18">
        <v>0</v>
      </c>
      <c r="P20" s="17">
        <v>0</v>
      </c>
      <c r="Q20" s="17">
        <v>0</v>
      </c>
      <c r="R20" s="17">
        <v>0</v>
      </c>
      <c r="S20" s="15">
        <v>0</v>
      </c>
      <c r="T20" s="17">
        <v>0</v>
      </c>
      <c r="U20" s="18">
        <v>-800</v>
      </c>
      <c r="V20" s="15">
        <v>0</v>
      </c>
      <c r="W20" s="19">
        <v>4400</v>
      </c>
    </row>
    <row r="21" spans="1:104" s="21" customFormat="1" ht="15.75" thickBot="1" x14ac:dyDescent="0.3">
      <c r="A21" s="11" t="s">
        <v>37</v>
      </c>
      <c r="B21" s="12"/>
      <c r="C21" s="12"/>
      <c r="D21" s="12"/>
      <c r="E21" s="13"/>
      <c r="F21" s="14" t="s">
        <v>36</v>
      </c>
      <c r="G21" s="14" t="s">
        <v>38</v>
      </c>
      <c r="H21" s="15">
        <v>0</v>
      </c>
      <c r="I21" s="14"/>
      <c r="J21" s="16" t="s">
        <v>45</v>
      </c>
      <c r="K21" s="18">
        <v>-800</v>
      </c>
      <c r="L21" s="17">
        <v>0</v>
      </c>
      <c r="M21" s="17">
        <v>0</v>
      </c>
      <c r="N21" s="17">
        <v>0</v>
      </c>
      <c r="O21" s="18">
        <v>0</v>
      </c>
      <c r="P21" s="17">
        <v>0</v>
      </c>
      <c r="Q21" s="17">
        <v>0</v>
      </c>
      <c r="R21" s="17">
        <v>0</v>
      </c>
      <c r="S21" s="15">
        <v>0</v>
      </c>
      <c r="T21" s="17">
        <v>0</v>
      </c>
      <c r="U21" s="18">
        <v>-800</v>
      </c>
      <c r="V21" s="15">
        <v>0</v>
      </c>
      <c r="W21" s="19">
        <v>16880</v>
      </c>
    </row>
    <row r="22" spans="1:104" s="21" customFormat="1" ht="15.75" thickBot="1" x14ac:dyDescent="0.3">
      <c r="A22" s="22" t="s">
        <v>37</v>
      </c>
      <c r="B22" s="23"/>
      <c r="C22" s="23"/>
      <c r="D22" s="23"/>
      <c r="E22" s="24"/>
      <c r="F22" s="25" t="s">
        <v>36</v>
      </c>
      <c r="G22" s="25" t="s">
        <v>38</v>
      </c>
      <c r="H22" s="15">
        <v>0</v>
      </c>
      <c r="I22" s="25"/>
      <c r="J22" s="26" t="s">
        <v>46</v>
      </c>
      <c r="K22" s="18">
        <v>-800</v>
      </c>
      <c r="L22" s="17">
        <v>0</v>
      </c>
      <c r="M22" s="17">
        <v>0</v>
      </c>
      <c r="N22" s="17">
        <v>0</v>
      </c>
      <c r="O22" s="18">
        <v>0</v>
      </c>
      <c r="P22" s="17">
        <v>0</v>
      </c>
      <c r="Q22" s="17">
        <v>0</v>
      </c>
      <c r="R22" s="17">
        <v>0</v>
      </c>
      <c r="S22" s="15">
        <v>0</v>
      </c>
      <c r="T22" s="17">
        <v>0</v>
      </c>
      <c r="U22" s="18">
        <v>-800</v>
      </c>
      <c r="V22" s="15">
        <v>0</v>
      </c>
      <c r="W22" s="20">
        <v>-8280</v>
      </c>
    </row>
    <row r="23" spans="1:104" s="21" customFormat="1" ht="15.75" thickBot="1" x14ac:dyDescent="0.3">
      <c r="A23" s="11" t="s">
        <v>37</v>
      </c>
      <c r="B23" s="12"/>
      <c r="C23" s="12"/>
      <c r="D23" s="12"/>
      <c r="E23" s="13"/>
      <c r="F23" s="14" t="s">
        <v>36</v>
      </c>
      <c r="G23" s="14" t="s">
        <v>38</v>
      </c>
      <c r="H23" s="15">
        <v>0</v>
      </c>
      <c r="I23" s="14"/>
      <c r="J23" s="16" t="s">
        <v>47</v>
      </c>
      <c r="K23" s="18">
        <v>-800</v>
      </c>
      <c r="L23" s="17">
        <v>800</v>
      </c>
      <c r="M23" s="17">
        <v>554.12</v>
      </c>
      <c r="N23" s="19">
        <v>443292.24</v>
      </c>
      <c r="O23" s="18">
        <v>0</v>
      </c>
      <c r="P23" s="17">
        <v>0</v>
      </c>
      <c r="Q23" s="17">
        <v>0</v>
      </c>
      <c r="R23" s="17">
        <v>800</v>
      </c>
      <c r="S23" s="15">
        <v>554.12</v>
      </c>
      <c r="T23" s="19">
        <v>443292.24</v>
      </c>
      <c r="U23" s="17">
        <v>0</v>
      </c>
      <c r="V23" s="15">
        <v>0</v>
      </c>
      <c r="W23" s="19">
        <v>4762.2299999999996</v>
      </c>
    </row>
    <row r="24" spans="1:104" ht="15.75" thickBot="1" x14ac:dyDescent="0.3">
      <c r="A24" s="56" t="s">
        <v>34</v>
      </c>
      <c r="B24" s="56"/>
      <c r="C24" s="56"/>
      <c r="D24" s="56"/>
      <c r="E24" s="56"/>
      <c r="F24" s="56"/>
      <c r="G24" s="56"/>
      <c r="H24" s="56"/>
      <c r="I24" s="56"/>
      <c r="J24" s="57"/>
      <c r="K24" s="4">
        <v>0</v>
      </c>
      <c r="L24" s="4">
        <v>800</v>
      </c>
      <c r="M24" s="4">
        <v>554.12</v>
      </c>
      <c r="N24" s="5">
        <v>443292.24</v>
      </c>
      <c r="O24" s="4">
        <v>800</v>
      </c>
      <c r="P24" s="4">
        <v>610.64</v>
      </c>
      <c r="Q24" s="5">
        <v>488513.36</v>
      </c>
      <c r="R24" s="4">
        <v>0</v>
      </c>
      <c r="S24" s="4">
        <v>0</v>
      </c>
      <c r="T24" s="5">
        <v>-45221.120000000003</v>
      </c>
      <c r="U24" s="4">
        <v>0</v>
      </c>
      <c r="V24" s="4" t="s">
        <v>35</v>
      </c>
      <c r="W24" s="5">
        <v>44950.78</v>
      </c>
    </row>
    <row r="25" spans="1:104" ht="15.75" thickBot="1" x14ac:dyDescent="0.3">
      <c r="A25" s="65" t="s">
        <v>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</row>
    <row r="26" spans="1:104" ht="15.75" thickBot="1" x14ac:dyDescent="0.3">
      <c r="A26" s="66" t="s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</row>
    <row r="27" spans="1:104" x14ac:dyDescent="0.25">
      <c r="A27" s="1" t="s">
        <v>2</v>
      </c>
      <c r="B27" s="2"/>
      <c r="C27" s="1" t="s">
        <v>3</v>
      </c>
      <c r="D27" s="68" t="s">
        <v>4</v>
      </c>
      <c r="E27" s="68"/>
      <c r="F27" s="68"/>
      <c r="G27" s="68"/>
      <c r="H27" s="68"/>
      <c r="I27" s="1" t="s">
        <v>5</v>
      </c>
      <c r="J27" s="1" t="s">
        <v>6</v>
      </c>
    </row>
    <row r="28" spans="1:104" x14ac:dyDescent="0.25">
      <c r="A28" s="69" t="s">
        <v>7</v>
      </c>
      <c r="B28" s="70" t="s">
        <v>8</v>
      </c>
      <c r="C28" s="69" t="s">
        <v>9</v>
      </c>
      <c r="D28" s="2" t="s">
        <v>10</v>
      </c>
      <c r="E28" s="2" t="s">
        <v>11</v>
      </c>
      <c r="F28" s="2" t="s">
        <v>12</v>
      </c>
      <c r="G28" s="2" t="s">
        <v>13</v>
      </c>
      <c r="H28" s="2" t="s">
        <v>14</v>
      </c>
      <c r="I28" s="71"/>
      <c r="J28" s="72"/>
      <c r="K28" s="72"/>
    </row>
    <row r="29" spans="1:104" ht="15.75" thickBot="1" x14ac:dyDescent="0.3">
      <c r="A29" s="69"/>
      <c r="B29" s="70"/>
      <c r="C29" s="69"/>
      <c r="D29" s="2" t="s">
        <v>15</v>
      </c>
      <c r="E29" s="2" t="s">
        <v>48</v>
      </c>
      <c r="F29" s="2" t="s">
        <v>49</v>
      </c>
      <c r="G29" s="2" t="s">
        <v>18</v>
      </c>
      <c r="H29" s="2">
        <v>8550</v>
      </c>
      <c r="I29" s="71"/>
      <c r="J29" s="72"/>
      <c r="K29" s="72"/>
    </row>
    <row r="30" spans="1:104" ht="15.75" thickBot="1" x14ac:dyDescent="0.3">
      <c r="A30" s="59" t="s">
        <v>11</v>
      </c>
      <c r="B30" s="60"/>
      <c r="C30" s="60"/>
      <c r="D30" s="60"/>
      <c r="E30" s="61"/>
      <c r="F30" s="3" t="s">
        <v>10</v>
      </c>
      <c r="G30" s="3" t="s">
        <v>12</v>
      </c>
      <c r="H30" s="3" t="s">
        <v>14</v>
      </c>
      <c r="I30" s="3" t="s">
        <v>13</v>
      </c>
      <c r="J30" s="3" t="s">
        <v>19</v>
      </c>
      <c r="K30" s="3" t="s">
        <v>20</v>
      </c>
      <c r="L30" s="3" t="s">
        <v>21</v>
      </c>
      <c r="M30" s="3" t="s">
        <v>22</v>
      </c>
      <c r="N30" s="3" t="s">
        <v>23</v>
      </c>
      <c r="O30" s="3" t="s">
        <v>24</v>
      </c>
      <c r="P30" s="3" t="s">
        <v>25</v>
      </c>
      <c r="Q30" s="3" t="s">
        <v>26</v>
      </c>
      <c r="R30" s="3" t="s">
        <v>27</v>
      </c>
      <c r="S30" s="3" t="s">
        <v>28</v>
      </c>
      <c r="T30" s="3" t="s">
        <v>29</v>
      </c>
      <c r="U30" s="3" t="s">
        <v>30</v>
      </c>
      <c r="V30" s="3" t="s">
        <v>31</v>
      </c>
      <c r="W30" s="3" t="s">
        <v>32</v>
      </c>
    </row>
    <row r="31" spans="1:104" s="21" customFormat="1" ht="15.75" thickBot="1" x14ac:dyDescent="0.3">
      <c r="A31" s="62" t="s">
        <v>48</v>
      </c>
      <c r="B31" s="63"/>
      <c r="C31" s="63"/>
      <c r="D31" s="63"/>
      <c r="E31" s="64"/>
      <c r="F31" s="25" t="s">
        <v>15</v>
      </c>
      <c r="G31" s="25" t="s">
        <v>49</v>
      </c>
      <c r="H31" s="15">
        <v>8550</v>
      </c>
      <c r="I31" s="25" t="s">
        <v>33</v>
      </c>
      <c r="J31" s="26" t="s">
        <v>50</v>
      </c>
      <c r="K31" s="17">
        <v>0</v>
      </c>
      <c r="L31" s="17">
        <v>0</v>
      </c>
      <c r="M31" s="17">
        <v>0</v>
      </c>
      <c r="N31" s="17">
        <v>0</v>
      </c>
      <c r="O31" s="18">
        <v>75</v>
      </c>
      <c r="P31" s="17">
        <v>16.850000000000001</v>
      </c>
      <c r="Q31" s="19">
        <v>1263.75</v>
      </c>
      <c r="R31" s="18">
        <v>-75</v>
      </c>
      <c r="S31" s="15">
        <v>16.850000000000001</v>
      </c>
      <c r="T31" s="20">
        <v>-1263.75</v>
      </c>
      <c r="U31" s="18">
        <v>-75</v>
      </c>
      <c r="V31" s="15">
        <v>0</v>
      </c>
      <c r="W31" s="19">
        <v>1203.52</v>
      </c>
    </row>
    <row r="32" spans="1:104" s="21" customFormat="1" ht="15.75" thickBot="1" x14ac:dyDescent="0.3">
      <c r="A32" s="53" t="s">
        <v>48</v>
      </c>
      <c r="B32" s="54"/>
      <c r="C32" s="54"/>
      <c r="D32" s="54"/>
      <c r="E32" s="55"/>
      <c r="F32" s="14" t="s">
        <v>15</v>
      </c>
      <c r="G32" s="14" t="s">
        <v>49</v>
      </c>
      <c r="H32" s="15">
        <v>8550</v>
      </c>
      <c r="I32" s="14" t="s">
        <v>33</v>
      </c>
      <c r="J32" s="16" t="s">
        <v>51</v>
      </c>
      <c r="K32" s="18">
        <v>-75</v>
      </c>
      <c r="L32" s="17">
        <v>0</v>
      </c>
      <c r="M32" s="17">
        <v>0</v>
      </c>
      <c r="N32" s="17">
        <v>0</v>
      </c>
      <c r="O32" s="18">
        <v>150</v>
      </c>
      <c r="P32" s="17">
        <v>8.15</v>
      </c>
      <c r="Q32" s="19">
        <v>1222.5</v>
      </c>
      <c r="R32" s="18">
        <v>-150</v>
      </c>
      <c r="S32" s="15">
        <v>8.15</v>
      </c>
      <c r="T32" s="20">
        <v>-1222.5</v>
      </c>
      <c r="U32" s="18">
        <v>-225</v>
      </c>
      <c r="V32" s="15">
        <v>0</v>
      </c>
      <c r="W32" s="19">
        <v>1104.79</v>
      </c>
    </row>
    <row r="33" spans="1:104" s="21" customFormat="1" ht="15.75" thickBot="1" x14ac:dyDescent="0.3">
      <c r="A33" s="62" t="s">
        <v>48</v>
      </c>
      <c r="B33" s="63"/>
      <c r="C33" s="63"/>
      <c r="D33" s="63"/>
      <c r="E33" s="64"/>
      <c r="F33" s="25" t="s">
        <v>15</v>
      </c>
      <c r="G33" s="25" t="s">
        <v>49</v>
      </c>
      <c r="H33" s="15">
        <v>8550</v>
      </c>
      <c r="I33" s="25" t="s">
        <v>33</v>
      </c>
      <c r="J33" s="26" t="s">
        <v>49</v>
      </c>
      <c r="K33" s="18">
        <v>-225</v>
      </c>
      <c r="L33" s="17">
        <v>225</v>
      </c>
      <c r="M33" s="17">
        <v>0</v>
      </c>
      <c r="N33" s="17">
        <v>0</v>
      </c>
      <c r="O33" s="18">
        <v>0</v>
      </c>
      <c r="P33" s="17">
        <v>0</v>
      </c>
      <c r="Q33" s="17">
        <v>0</v>
      </c>
      <c r="R33" s="17">
        <v>225</v>
      </c>
      <c r="S33" s="15">
        <v>0</v>
      </c>
      <c r="T33" s="17">
        <v>0</v>
      </c>
      <c r="U33" s="17">
        <v>0</v>
      </c>
      <c r="V33" s="15">
        <v>0</v>
      </c>
      <c r="W33" s="17">
        <v>0</v>
      </c>
    </row>
    <row r="34" spans="1:104" ht="15.75" thickBot="1" x14ac:dyDescent="0.3">
      <c r="A34" s="56" t="s">
        <v>34</v>
      </c>
      <c r="B34" s="56"/>
      <c r="C34" s="56"/>
      <c r="D34" s="56"/>
      <c r="E34" s="56"/>
      <c r="F34" s="56"/>
      <c r="G34" s="56"/>
      <c r="H34" s="56"/>
      <c r="I34" s="56"/>
      <c r="J34" s="57"/>
      <c r="K34" s="4">
        <v>0</v>
      </c>
      <c r="L34" s="4">
        <v>225</v>
      </c>
      <c r="M34" s="4">
        <v>0</v>
      </c>
      <c r="N34" s="4">
        <v>0</v>
      </c>
      <c r="O34" s="4">
        <v>225</v>
      </c>
      <c r="P34" s="4">
        <v>11.05</v>
      </c>
      <c r="Q34" s="5">
        <v>2486.25</v>
      </c>
      <c r="R34" s="4">
        <v>0</v>
      </c>
      <c r="S34" s="4">
        <v>0</v>
      </c>
      <c r="T34" s="5">
        <v>-2486.25</v>
      </c>
      <c r="U34" s="4">
        <v>0</v>
      </c>
      <c r="V34" s="4" t="s">
        <v>35</v>
      </c>
      <c r="W34" s="5">
        <v>2308.31</v>
      </c>
    </row>
    <row r="35" spans="1:104" ht="15.75" thickBot="1" x14ac:dyDescent="0.3">
      <c r="A35" s="65" t="s">
        <v>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</row>
    <row r="36" spans="1:104" ht="15.75" thickBot="1" x14ac:dyDescent="0.3">
      <c r="A36" s="66" t="s">
        <v>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</row>
    <row r="37" spans="1:104" x14ac:dyDescent="0.25">
      <c r="A37" s="1" t="s">
        <v>2</v>
      </c>
      <c r="B37" s="2"/>
      <c r="C37" s="1" t="s">
        <v>3</v>
      </c>
      <c r="D37" s="68" t="s">
        <v>4</v>
      </c>
      <c r="E37" s="68"/>
      <c r="F37" s="68"/>
      <c r="G37" s="68"/>
      <c r="H37" s="68"/>
      <c r="I37" s="1" t="s">
        <v>5</v>
      </c>
      <c r="J37" s="1" t="s">
        <v>6</v>
      </c>
    </row>
    <row r="38" spans="1:104" x14ac:dyDescent="0.25">
      <c r="A38" s="69" t="s">
        <v>7</v>
      </c>
      <c r="B38" s="70" t="s">
        <v>8</v>
      </c>
      <c r="C38" s="69" t="s">
        <v>9</v>
      </c>
      <c r="D38" s="2" t="s">
        <v>10</v>
      </c>
      <c r="E38" s="2" t="s">
        <v>11</v>
      </c>
      <c r="F38" s="2" t="s">
        <v>12</v>
      </c>
      <c r="G38" s="2" t="s">
        <v>13</v>
      </c>
      <c r="H38" s="2" t="s">
        <v>14</v>
      </c>
      <c r="I38" s="71"/>
      <c r="J38" s="72"/>
      <c r="K38" s="72"/>
    </row>
    <row r="39" spans="1:104" ht="15.75" thickBot="1" x14ac:dyDescent="0.3">
      <c r="A39" s="69"/>
      <c r="B39" s="70"/>
      <c r="C39" s="69"/>
      <c r="D39" s="2" t="s">
        <v>15</v>
      </c>
      <c r="E39" s="2" t="s">
        <v>48</v>
      </c>
      <c r="F39" s="2" t="s">
        <v>38</v>
      </c>
      <c r="G39" s="2" t="s">
        <v>52</v>
      </c>
      <c r="H39" s="2">
        <v>8700</v>
      </c>
      <c r="I39" s="71"/>
      <c r="J39" s="72"/>
      <c r="K39" s="72"/>
    </row>
    <row r="40" spans="1:104" ht="15.75" thickBot="1" x14ac:dyDescent="0.3">
      <c r="A40" s="59" t="s">
        <v>11</v>
      </c>
      <c r="B40" s="60"/>
      <c r="C40" s="60"/>
      <c r="D40" s="60"/>
      <c r="E40" s="61"/>
      <c r="F40" s="3" t="s">
        <v>10</v>
      </c>
      <c r="G40" s="3" t="s">
        <v>12</v>
      </c>
      <c r="H40" s="3" t="s">
        <v>14</v>
      </c>
      <c r="I40" s="3" t="s">
        <v>13</v>
      </c>
      <c r="J40" s="3" t="s">
        <v>19</v>
      </c>
      <c r="K40" s="3" t="s">
        <v>20</v>
      </c>
      <c r="L40" s="3" t="s">
        <v>21</v>
      </c>
      <c r="M40" s="3" t="s">
        <v>22</v>
      </c>
      <c r="N40" s="3" t="s">
        <v>23</v>
      </c>
      <c r="O40" s="3" t="s">
        <v>24</v>
      </c>
      <c r="P40" s="3" t="s">
        <v>25</v>
      </c>
      <c r="Q40" s="3" t="s">
        <v>26</v>
      </c>
      <c r="R40" s="3" t="s">
        <v>27</v>
      </c>
      <c r="S40" s="3" t="s">
        <v>28</v>
      </c>
      <c r="T40" s="3" t="s">
        <v>29</v>
      </c>
      <c r="U40" s="3" t="s">
        <v>30</v>
      </c>
      <c r="V40" s="3" t="s">
        <v>31</v>
      </c>
      <c r="W40" s="3" t="s">
        <v>32</v>
      </c>
    </row>
    <row r="41" spans="1:104" s="21" customFormat="1" ht="15.75" thickBot="1" x14ac:dyDescent="0.3">
      <c r="A41" s="53" t="s">
        <v>48</v>
      </c>
      <c r="B41" s="54"/>
      <c r="C41" s="54"/>
      <c r="D41" s="54"/>
      <c r="E41" s="55"/>
      <c r="F41" s="14" t="s">
        <v>15</v>
      </c>
      <c r="G41" s="14" t="s">
        <v>38</v>
      </c>
      <c r="H41" s="15">
        <v>8700</v>
      </c>
      <c r="I41" s="14" t="s">
        <v>53</v>
      </c>
      <c r="J41" s="16" t="s">
        <v>54</v>
      </c>
      <c r="K41" s="17">
        <v>0</v>
      </c>
      <c r="L41" s="17">
        <v>0</v>
      </c>
      <c r="M41" s="17">
        <v>0</v>
      </c>
      <c r="N41" s="17">
        <v>0</v>
      </c>
      <c r="O41" s="18">
        <v>75</v>
      </c>
      <c r="P41" s="17">
        <v>9.15</v>
      </c>
      <c r="Q41" s="17">
        <v>686.25</v>
      </c>
      <c r="R41" s="18">
        <v>-75</v>
      </c>
      <c r="S41" s="15">
        <v>9.15</v>
      </c>
      <c r="T41" s="18">
        <v>-686.25</v>
      </c>
      <c r="U41" s="18">
        <v>-75</v>
      </c>
      <c r="V41" s="15">
        <v>0</v>
      </c>
      <c r="W41" s="17">
        <v>627.35</v>
      </c>
    </row>
    <row r="42" spans="1:104" s="21" customFormat="1" ht="15.75" thickBot="1" x14ac:dyDescent="0.3">
      <c r="A42" s="62" t="s">
        <v>48</v>
      </c>
      <c r="B42" s="63"/>
      <c r="C42" s="63"/>
      <c r="D42" s="63"/>
      <c r="E42" s="64"/>
      <c r="F42" s="25" t="s">
        <v>15</v>
      </c>
      <c r="G42" s="25" t="s">
        <v>38</v>
      </c>
      <c r="H42" s="15">
        <v>8700</v>
      </c>
      <c r="I42" s="25" t="s">
        <v>53</v>
      </c>
      <c r="J42" s="26" t="s">
        <v>55</v>
      </c>
      <c r="K42" s="18">
        <v>-75</v>
      </c>
      <c r="L42" s="17">
        <v>0</v>
      </c>
      <c r="M42" s="17">
        <v>0</v>
      </c>
      <c r="N42" s="17">
        <v>0</v>
      </c>
      <c r="O42" s="18">
        <v>0</v>
      </c>
      <c r="P42" s="17">
        <v>0</v>
      </c>
      <c r="Q42" s="17">
        <v>0</v>
      </c>
      <c r="R42" s="17">
        <v>0</v>
      </c>
      <c r="S42" s="15">
        <v>0</v>
      </c>
      <c r="T42" s="17">
        <v>0</v>
      </c>
      <c r="U42" s="18">
        <v>-75</v>
      </c>
      <c r="V42" s="15">
        <v>0</v>
      </c>
      <c r="W42" s="17">
        <v>0</v>
      </c>
    </row>
    <row r="43" spans="1:104" s="21" customFormat="1" ht="15.75" thickBot="1" x14ac:dyDescent="0.3">
      <c r="A43" s="53" t="s">
        <v>48</v>
      </c>
      <c r="B43" s="54"/>
      <c r="C43" s="54"/>
      <c r="D43" s="54"/>
      <c r="E43" s="55"/>
      <c r="F43" s="14" t="s">
        <v>15</v>
      </c>
      <c r="G43" s="14" t="s">
        <v>38</v>
      </c>
      <c r="H43" s="15">
        <v>8700</v>
      </c>
      <c r="I43" s="14" t="s">
        <v>53</v>
      </c>
      <c r="J43" s="16" t="s">
        <v>56</v>
      </c>
      <c r="K43" s="18">
        <v>-75</v>
      </c>
      <c r="L43" s="17">
        <v>0</v>
      </c>
      <c r="M43" s="17">
        <v>0</v>
      </c>
      <c r="N43" s="17">
        <v>0</v>
      </c>
      <c r="O43" s="18">
        <v>0</v>
      </c>
      <c r="P43" s="17">
        <v>0</v>
      </c>
      <c r="Q43" s="17">
        <v>0</v>
      </c>
      <c r="R43" s="17">
        <v>0</v>
      </c>
      <c r="S43" s="15">
        <v>0</v>
      </c>
      <c r="T43" s="17">
        <v>0</v>
      </c>
      <c r="U43" s="18">
        <v>-75</v>
      </c>
      <c r="V43" s="15">
        <v>0</v>
      </c>
      <c r="W43" s="17">
        <v>0</v>
      </c>
    </row>
    <row r="44" spans="1:104" s="21" customFormat="1" ht="15.75" thickBot="1" x14ac:dyDescent="0.3">
      <c r="A44" s="62" t="s">
        <v>48</v>
      </c>
      <c r="B44" s="63"/>
      <c r="C44" s="63"/>
      <c r="D44" s="63"/>
      <c r="E44" s="64"/>
      <c r="F44" s="25" t="s">
        <v>15</v>
      </c>
      <c r="G44" s="25" t="s">
        <v>38</v>
      </c>
      <c r="H44" s="15">
        <v>8700</v>
      </c>
      <c r="I44" s="25" t="s">
        <v>53</v>
      </c>
      <c r="J44" s="26" t="s">
        <v>57</v>
      </c>
      <c r="K44" s="18">
        <v>-75</v>
      </c>
      <c r="L44" s="17">
        <v>0</v>
      </c>
      <c r="M44" s="17">
        <v>0</v>
      </c>
      <c r="N44" s="17">
        <v>0</v>
      </c>
      <c r="O44" s="18">
        <v>300</v>
      </c>
      <c r="P44" s="17">
        <v>5.43</v>
      </c>
      <c r="Q44" s="19">
        <v>1627.5</v>
      </c>
      <c r="R44" s="18">
        <v>-300</v>
      </c>
      <c r="S44" s="15">
        <v>5.43</v>
      </c>
      <c r="T44" s="20">
        <v>-1627.5</v>
      </c>
      <c r="U44" s="18">
        <v>-375</v>
      </c>
      <c r="V44" s="15">
        <v>0</v>
      </c>
      <c r="W44" s="19">
        <v>1394.56</v>
      </c>
    </row>
    <row r="45" spans="1:104" s="21" customFormat="1" ht="15.75" thickBot="1" x14ac:dyDescent="0.3">
      <c r="A45" s="53" t="s">
        <v>48</v>
      </c>
      <c r="B45" s="54"/>
      <c r="C45" s="54"/>
      <c r="D45" s="54"/>
      <c r="E45" s="55"/>
      <c r="F45" s="14" t="s">
        <v>15</v>
      </c>
      <c r="G45" s="14" t="s">
        <v>38</v>
      </c>
      <c r="H45" s="15">
        <v>8700</v>
      </c>
      <c r="I45" s="14" t="s">
        <v>53</v>
      </c>
      <c r="J45" s="16" t="s">
        <v>38</v>
      </c>
      <c r="K45" s="18">
        <v>-375</v>
      </c>
      <c r="L45" s="17">
        <v>375</v>
      </c>
      <c r="M45" s="17">
        <v>0</v>
      </c>
      <c r="N45" s="17">
        <v>0</v>
      </c>
      <c r="O45" s="18">
        <v>0</v>
      </c>
      <c r="P45" s="17">
        <v>0</v>
      </c>
      <c r="Q45" s="17">
        <v>0</v>
      </c>
      <c r="R45" s="17">
        <v>375</v>
      </c>
      <c r="S45" s="15">
        <v>0</v>
      </c>
      <c r="T45" s="17">
        <v>0</v>
      </c>
      <c r="U45" s="17">
        <v>0</v>
      </c>
      <c r="V45" s="15">
        <v>0</v>
      </c>
      <c r="W45" s="17">
        <v>0</v>
      </c>
    </row>
    <row r="46" spans="1:104" ht="15.75" thickBot="1" x14ac:dyDescent="0.3">
      <c r="A46" s="56" t="s">
        <v>34</v>
      </c>
      <c r="B46" s="56"/>
      <c r="C46" s="56"/>
      <c r="D46" s="56"/>
      <c r="E46" s="56"/>
      <c r="F46" s="56"/>
      <c r="G46" s="56"/>
      <c r="H46" s="56"/>
      <c r="I46" s="56"/>
      <c r="J46" s="57"/>
      <c r="K46" s="4">
        <v>0</v>
      </c>
      <c r="L46" s="4">
        <v>375</v>
      </c>
      <c r="M46" s="4">
        <v>0</v>
      </c>
      <c r="N46" s="4">
        <v>0</v>
      </c>
      <c r="O46" s="4">
        <v>375</v>
      </c>
      <c r="P46" s="4">
        <v>6.17</v>
      </c>
      <c r="Q46" s="5">
        <v>2313.75</v>
      </c>
      <c r="R46" s="4">
        <v>0</v>
      </c>
      <c r="S46" s="4">
        <v>0</v>
      </c>
      <c r="T46" s="5">
        <v>-2313.75</v>
      </c>
      <c r="U46" s="4">
        <v>0</v>
      </c>
      <c r="V46" s="4" t="s">
        <v>35</v>
      </c>
      <c r="W46" s="5">
        <v>2021.91</v>
      </c>
    </row>
    <row r="47" spans="1:104" x14ac:dyDescent="0.25">
      <c r="A47" s="58" t="s">
        <v>58</v>
      </c>
      <c r="B47" s="58"/>
      <c r="C47" s="58"/>
      <c r="D47" s="58"/>
      <c r="E47" s="58"/>
      <c r="F47" s="58"/>
      <c r="G47" s="58"/>
      <c r="H47" s="58"/>
      <c r="I47" s="58"/>
      <c r="J47" s="58"/>
      <c r="K47" s="2">
        <v>0</v>
      </c>
      <c r="L47" s="2">
        <v>1440</v>
      </c>
      <c r="M47" s="2">
        <v>307.83999999999997</v>
      </c>
      <c r="N47" s="6">
        <v>443292.24</v>
      </c>
      <c r="O47" s="2">
        <v>1440</v>
      </c>
      <c r="P47" s="2">
        <v>342.89</v>
      </c>
      <c r="Q47" s="6">
        <v>493761.36</v>
      </c>
      <c r="R47" s="2">
        <v>0</v>
      </c>
      <c r="S47" s="2">
        <v>0</v>
      </c>
      <c r="T47" s="6">
        <v>-50469.120000000003</v>
      </c>
      <c r="U47" s="2">
        <v>0</v>
      </c>
      <c r="V47" s="2" t="s">
        <v>35</v>
      </c>
      <c r="W47" s="6">
        <v>49612.75</v>
      </c>
    </row>
  </sheetData>
  <mergeCells count="54">
    <mergeCell ref="A1:CZ1"/>
    <mergeCell ref="A2:CZ2"/>
    <mergeCell ref="D3:H3"/>
    <mergeCell ref="A4:A5"/>
    <mergeCell ref="B4:B5"/>
    <mergeCell ref="C4:C5"/>
    <mergeCell ref="I4:I5"/>
    <mergeCell ref="J4:J5"/>
    <mergeCell ref="K4:K5"/>
    <mergeCell ref="K38:K39"/>
    <mergeCell ref="A25:CZ25"/>
    <mergeCell ref="A26:CZ26"/>
    <mergeCell ref="D27:H27"/>
    <mergeCell ref="A28:A29"/>
    <mergeCell ref="B28:B29"/>
    <mergeCell ref="C28:C29"/>
    <mergeCell ref="I28:I29"/>
    <mergeCell ref="J28:J29"/>
    <mergeCell ref="K28:K29"/>
    <mergeCell ref="A6:E6"/>
    <mergeCell ref="A7:E7"/>
    <mergeCell ref="A8:J8"/>
    <mergeCell ref="A14:E14"/>
    <mergeCell ref="A35:CZ35"/>
    <mergeCell ref="A9:CZ9"/>
    <mergeCell ref="A10:CZ10"/>
    <mergeCell ref="D11:H11"/>
    <mergeCell ref="A12:A13"/>
    <mergeCell ref="B12:B13"/>
    <mergeCell ref="C12:C13"/>
    <mergeCell ref="I12:I13"/>
    <mergeCell ref="J12:J13"/>
    <mergeCell ref="K12:K13"/>
    <mergeCell ref="A24:J24"/>
    <mergeCell ref="A30:E30"/>
    <mergeCell ref="A31:E31"/>
    <mergeCell ref="A32:E32"/>
    <mergeCell ref="A33:E33"/>
    <mergeCell ref="A45:E45"/>
    <mergeCell ref="A46:J46"/>
    <mergeCell ref="A47:J47"/>
    <mergeCell ref="A34:J34"/>
    <mergeCell ref="A40:E40"/>
    <mergeCell ref="A41:E41"/>
    <mergeCell ref="A42:E42"/>
    <mergeCell ref="A43:E43"/>
    <mergeCell ref="A44:E44"/>
    <mergeCell ref="A36:CZ36"/>
    <mergeCell ref="D37:H37"/>
    <mergeCell ref="A38:A39"/>
    <mergeCell ref="B38:B39"/>
    <mergeCell ref="C38:C39"/>
    <mergeCell ref="I38:I39"/>
    <mergeCell ref="J38:J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7" sqref="E17"/>
    </sheetView>
  </sheetViews>
  <sheetFormatPr defaultRowHeight="15" x14ac:dyDescent="0.25"/>
  <cols>
    <col min="1" max="1" width="26.42578125" bestFit="1" customWidth="1"/>
  </cols>
  <sheetData>
    <row r="1" spans="1:11" ht="15.75" thickBot="1" x14ac:dyDescent="0.3">
      <c r="A1" s="7" t="s">
        <v>59</v>
      </c>
      <c r="B1" s="7" t="s">
        <v>21</v>
      </c>
      <c r="C1" s="7" t="s">
        <v>22</v>
      </c>
      <c r="D1" s="7" t="s">
        <v>60</v>
      </c>
      <c r="E1" s="7" t="s">
        <v>24</v>
      </c>
      <c r="F1" s="7" t="s">
        <v>25</v>
      </c>
      <c r="G1" s="7" t="s">
        <v>61</v>
      </c>
      <c r="H1" s="7" t="s">
        <v>62</v>
      </c>
      <c r="I1" s="7" t="s">
        <v>63</v>
      </c>
      <c r="J1" s="7" t="s">
        <v>64</v>
      </c>
      <c r="K1" s="8" t="s">
        <v>65</v>
      </c>
    </row>
    <row r="2" spans="1:11" ht="15.75" thickBot="1" x14ac:dyDescent="0.3">
      <c r="A2" s="9" t="s">
        <v>66</v>
      </c>
      <c r="B2" s="10">
        <v>8</v>
      </c>
      <c r="C2" s="10">
        <v>1131.43</v>
      </c>
      <c r="D2" s="10">
        <v>9051.44</v>
      </c>
      <c r="E2" s="10">
        <v>8</v>
      </c>
      <c r="F2" s="10">
        <v>1218.47</v>
      </c>
      <c r="G2" s="10">
        <v>9747.74</v>
      </c>
      <c r="H2" s="10">
        <v>0</v>
      </c>
      <c r="I2" s="10">
        <v>0</v>
      </c>
      <c r="J2" s="10">
        <v>696.3</v>
      </c>
      <c r="K2" s="10">
        <v>104.45</v>
      </c>
    </row>
    <row r="3" spans="1:11" ht="15.75" thickBot="1" x14ac:dyDescent="0.3">
      <c r="A3" s="9" t="s">
        <v>67</v>
      </c>
      <c r="B3" s="10">
        <v>2</v>
      </c>
      <c r="C3" s="10">
        <v>4245.22</v>
      </c>
      <c r="D3" s="10">
        <v>8490.4500000000007</v>
      </c>
      <c r="E3" s="10">
        <v>2</v>
      </c>
      <c r="F3" s="10">
        <v>4237.9399999999996</v>
      </c>
      <c r="G3" s="10">
        <v>8475.8799999999992</v>
      </c>
      <c r="H3" s="10">
        <v>0</v>
      </c>
      <c r="I3" s="10">
        <v>0</v>
      </c>
      <c r="J3" s="10">
        <v>-14.57</v>
      </c>
      <c r="K3" s="10">
        <v>-2.19</v>
      </c>
    </row>
    <row r="4" spans="1:11" ht="15.75" thickBot="1" x14ac:dyDescent="0.3">
      <c r="A4" s="9" t="s">
        <v>68</v>
      </c>
      <c r="B4" s="10">
        <v>8</v>
      </c>
      <c r="C4" s="10">
        <v>840.12</v>
      </c>
      <c r="D4" s="10">
        <v>6720.94</v>
      </c>
      <c r="E4" s="10">
        <v>8</v>
      </c>
      <c r="F4" s="10">
        <v>898.02</v>
      </c>
      <c r="G4" s="10">
        <v>7184.2</v>
      </c>
      <c r="H4" s="10">
        <v>0</v>
      </c>
      <c r="I4" s="10">
        <v>0</v>
      </c>
      <c r="J4" s="10">
        <v>463.26</v>
      </c>
      <c r="K4" s="10">
        <v>69.489999999999995</v>
      </c>
    </row>
    <row r="5" spans="1:11" ht="15.75" thickBot="1" x14ac:dyDescent="0.3">
      <c r="A5" s="9" t="s">
        <v>69</v>
      </c>
      <c r="B5" s="10">
        <v>7</v>
      </c>
      <c r="C5" s="10">
        <v>1173.3</v>
      </c>
      <c r="D5" s="10">
        <v>8213.1299999999992</v>
      </c>
      <c r="E5" s="10">
        <v>0</v>
      </c>
      <c r="F5" s="10">
        <v>0</v>
      </c>
      <c r="G5" s="10">
        <v>0</v>
      </c>
      <c r="H5" s="10">
        <v>1080.4000000000001</v>
      </c>
      <c r="I5" s="10">
        <v>7562.8</v>
      </c>
      <c r="J5" s="10">
        <v>-650.33000000000004</v>
      </c>
      <c r="K5" s="10">
        <v>0</v>
      </c>
    </row>
    <row r="6" spans="1:11" ht="15.75" thickBot="1" x14ac:dyDescent="0.3">
      <c r="A6" s="9" t="s">
        <v>70</v>
      </c>
      <c r="B6" s="10">
        <v>40</v>
      </c>
      <c r="C6" s="10">
        <v>178.08</v>
      </c>
      <c r="D6" s="10">
        <v>7123.12</v>
      </c>
      <c r="E6" s="10">
        <v>0</v>
      </c>
      <c r="F6" s="10">
        <v>0</v>
      </c>
      <c r="G6" s="10">
        <v>0</v>
      </c>
      <c r="H6" s="10">
        <v>142.75</v>
      </c>
      <c r="I6" s="10">
        <v>5710</v>
      </c>
      <c r="J6" s="10">
        <v>-1413.12</v>
      </c>
      <c r="K6" s="10">
        <v>0</v>
      </c>
    </row>
    <row r="7" spans="1:11" ht="15.75" thickBot="1" x14ac:dyDescent="0.3">
      <c r="A7" s="9" t="s">
        <v>71</v>
      </c>
      <c r="B7" s="10">
        <v>6</v>
      </c>
      <c r="C7" s="10">
        <v>1527.61</v>
      </c>
      <c r="D7" s="10">
        <v>9165.67</v>
      </c>
      <c r="E7" s="10">
        <v>0</v>
      </c>
      <c r="F7" s="10">
        <v>0</v>
      </c>
      <c r="G7" s="10">
        <v>0</v>
      </c>
      <c r="H7" s="10">
        <v>1475.25</v>
      </c>
      <c r="I7" s="10">
        <v>8851.5</v>
      </c>
      <c r="J7" s="10">
        <v>-314.17</v>
      </c>
      <c r="K7" s="10">
        <v>0</v>
      </c>
    </row>
    <row r="8" spans="1:11" ht="15.75" thickBot="1" x14ac:dyDescent="0.3">
      <c r="A8" s="9" t="s">
        <v>67</v>
      </c>
      <c r="B8" s="10">
        <v>20</v>
      </c>
      <c r="C8" s="10">
        <v>5251.51</v>
      </c>
      <c r="D8" s="10">
        <v>105030.1</v>
      </c>
      <c r="E8" s="10">
        <v>0</v>
      </c>
      <c r="F8" s="10">
        <v>0</v>
      </c>
      <c r="G8" s="10">
        <v>0</v>
      </c>
      <c r="H8" s="10">
        <v>5896.15</v>
      </c>
      <c r="I8" s="10">
        <v>117923</v>
      </c>
      <c r="J8" s="10">
        <v>12892.9</v>
      </c>
      <c r="K8" s="10">
        <v>0</v>
      </c>
    </row>
    <row r="9" spans="1:11" ht="15.75" thickBot="1" x14ac:dyDescent="0.3">
      <c r="A9" s="9" t="s">
        <v>72</v>
      </c>
      <c r="B9" s="10">
        <v>8</v>
      </c>
      <c r="C9" s="10">
        <v>1315.49</v>
      </c>
      <c r="D9" s="10">
        <v>10523.94</v>
      </c>
      <c r="E9" s="10">
        <v>0</v>
      </c>
      <c r="F9" s="10">
        <v>0</v>
      </c>
      <c r="G9" s="10">
        <v>0</v>
      </c>
      <c r="H9" s="10">
        <v>1266.3499999999999</v>
      </c>
      <c r="I9" s="10">
        <v>10130.799999999999</v>
      </c>
      <c r="J9" s="10">
        <v>-393.14</v>
      </c>
      <c r="K9" s="10">
        <v>0</v>
      </c>
    </row>
    <row r="10" spans="1:11" x14ac:dyDescent="0.25">
      <c r="J10">
        <f>SUM(J2:J9)</f>
        <v>11267.130000000001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58"/>
  <sheetViews>
    <sheetView topLeftCell="D1" zoomScaleNormal="100" workbookViewId="0">
      <selection activeCell="G58" sqref="G58"/>
    </sheetView>
  </sheetViews>
  <sheetFormatPr defaultColWidth="8.85546875" defaultRowHeight="15" x14ac:dyDescent="0.25"/>
  <cols>
    <col min="1" max="1" width="4.85546875" style="27" customWidth="1"/>
    <col min="2" max="2" width="17" style="27" customWidth="1"/>
    <col min="3" max="3" width="40.140625" style="27" customWidth="1"/>
    <col min="4" max="4" width="33.7109375" style="27" customWidth="1"/>
    <col min="5" max="6" width="20.7109375" style="27" customWidth="1"/>
    <col min="7" max="7" width="38.85546875" style="27" customWidth="1"/>
    <col min="8" max="9" width="20.7109375" style="27" customWidth="1"/>
    <col min="10" max="10" width="15" style="27" customWidth="1"/>
    <col min="11" max="11" width="9.85546875" style="27" customWidth="1"/>
    <col min="12" max="12" width="16" style="27" customWidth="1"/>
    <col min="13" max="13" width="13" style="27" customWidth="1"/>
    <col min="14" max="14" width="14.140625" style="27" customWidth="1"/>
    <col min="15" max="15" width="17.28515625" style="27" customWidth="1"/>
    <col min="16" max="16" width="16.28515625" style="27" customWidth="1"/>
    <col min="17" max="17" width="14.85546875" style="27" customWidth="1"/>
    <col min="18" max="18" width="20" style="27" customWidth="1"/>
    <col min="19" max="20" width="9.140625" style="27" customWidth="1"/>
    <col min="21" max="21" width="15.85546875" style="27" customWidth="1"/>
    <col min="22" max="16384" width="8.85546875" style="27"/>
  </cols>
  <sheetData>
    <row r="1" spans="3:21" ht="27" customHeight="1" x14ac:dyDescent="0.25"/>
    <row r="2" spans="3:21" ht="15.75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3:21" ht="15.75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3:21" ht="15.75" x14ac:dyDescent="0.2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ht="15.75" x14ac:dyDescent="0.25">
      <c r="C5" s="86">
        <v>42552</v>
      </c>
      <c r="D5" s="81"/>
      <c r="E5" s="81"/>
      <c r="F5" s="76" t="s">
        <v>73</v>
      </c>
      <c r="G5" s="76"/>
      <c r="H5" s="7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3:21" ht="15.75" x14ac:dyDescent="0.25">
      <c r="C6" s="29" t="s">
        <v>11</v>
      </c>
      <c r="D6" s="29" t="s">
        <v>10</v>
      </c>
      <c r="E6" s="29" t="s">
        <v>12</v>
      </c>
      <c r="F6" s="29" t="s">
        <v>14</v>
      </c>
      <c r="G6" s="29" t="s">
        <v>13</v>
      </c>
      <c r="H6" s="29" t="s">
        <v>19</v>
      </c>
      <c r="I6" s="29" t="s">
        <v>20</v>
      </c>
      <c r="J6" s="29" t="s">
        <v>21</v>
      </c>
      <c r="K6" s="29" t="s">
        <v>22</v>
      </c>
      <c r="L6" s="29" t="s">
        <v>23</v>
      </c>
      <c r="M6" s="29" t="s">
        <v>24</v>
      </c>
      <c r="N6" s="29" t="s">
        <v>25</v>
      </c>
      <c r="O6" s="29" t="s">
        <v>26</v>
      </c>
      <c r="P6" s="29" t="s">
        <v>27</v>
      </c>
      <c r="Q6" s="29" t="s">
        <v>28</v>
      </c>
      <c r="R6" s="29" t="s">
        <v>29</v>
      </c>
      <c r="S6" s="29" t="s">
        <v>30</v>
      </c>
      <c r="T6" s="29" t="s">
        <v>31</v>
      </c>
      <c r="U6" s="29" t="s">
        <v>32</v>
      </c>
    </row>
    <row r="7" spans="3:21" x14ac:dyDescent="0.25">
      <c r="C7" s="30" t="s">
        <v>37</v>
      </c>
      <c r="D7" s="31" t="s">
        <v>36</v>
      </c>
      <c r="E7" s="31" t="s">
        <v>38</v>
      </c>
      <c r="F7" s="32">
        <v>0</v>
      </c>
      <c r="G7" s="31"/>
      <c r="H7" s="30" t="s">
        <v>39</v>
      </c>
      <c r="I7" s="32">
        <v>0</v>
      </c>
      <c r="J7" s="32">
        <v>0</v>
      </c>
      <c r="K7" s="32">
        <v>0</v>
      </c>
      <c r="L7" s="32">
        <v>0</v>
      </c>
      <c r="M7" s="32">
        <v>800</v>
      </c>
      <c r="N7" s="32">
        <v>610.64</v>
      </c>
      <c r="O7" s="33">
        <v>488513.36</v>
      </c>
      <c r="P7" s="32">
        <v>-800</v>
      </c>
      <c r="Q7" s="32">
        <v>610.64</v>
      </c>
      <c r="R7" s="33">
        <v>-488513.36</v>
      </c>
      <c r="S7" s="32">
        <v>-800</v>
      </c>
      <c r="T7" s="32">
        <v>0</v>
      </c>
      <c r="U7" s="33">
        <v>5188.5600000000004</v>
      </c>
    </row>
    <row r="8" spans="3:21" x14ac:dyDescent="0.25">
      <c r="C8" s="30" t="s">
        <v>37</v>
      </c>
      <c r="D8" s="31" t="s">
        <v>36</v>
      </c>
      <c r="E8" s="31" t="s">
        <v>38</v>
      </c>
      <c r="F8" s="32">
        <v>0</v>
      </c>
      <c r="G8" s="31"/>
      <c r="H8" s="30" t="s">
        <v>40</v>
      </c>
      <c r="I8" s="32">
        <v>-800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-800</v>
      </c>
      <c r="T8" s="32">
        <v>0</v>
      </c>
      <c r="U8" s="33">
        <v>10040</v>
      </c>
    </row>
    <row r="9" spans="3:21" x14ac:dyDescent="0.25">
      <c r="C9" s="30" t="s">
        <v>37</v>
      </c>
      <c r="D9" s="31" t="s">
        <v>36</v>
      </c>
      <c r="E9" s="31" t="s">
        <v>38</v>
      </c>
      <c r="F9" s="32">
        <v>0</v>
      </c>
      <c r="G9" s="31"/>
      <c r="H9" s="30" t="s">
        <v>41</v>
      </c>
      <c r="I9" s="32">
        <v>-800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-800</v>
      </c>
      <c r="T9" s="32">
        <v>0</v>
      </c>
      <c r="U9" s="33">
        <v>4320</v>
      </c>
    </row>
    <row r="10" spans="3:21" x14ac:dyDescent="0.25">
      <c r="C10" s="30" t="s">
        <v>37</v>
      </c>
      <c r="D10" s="31" t="s">
        <v>36</v>
      </c>
      <c r="E10" s="31" t="s">
        <v>38</v>
      </c>
      <c r="F10" s="32">
        <v>0</v>
      </c>
      <c r="G10" s="31"/>
      <c r="H10" s="30" t="s">
        <v>42</v>
      </c>
      <c r="I10" s="32">
        <v>-800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-800</v>
      </c>
      <c r="T10" s="32">
        <v>0</v>
      </c>
      <c r="U10" s="33">
        <v>8600</v>
      </c>
    </row>
    <row r="11" spans="3:21" x14ac:dyDescent="0.25">
      <c r="C11" s="30" t="s">
        <v>37</v>
      </c>
      <c r="D11" s="31" t="s">
        <v>36</v>
      </c>
      <c r="E11" s="31" t="s">
        <v>38</v>
      </c>
      <c r="F11" s="32">
        <v>0</v>
      </c>
      <c r="G11" s="31"/>
      <c r="H11" s="30" t="s">
        <v>43</v>
      </c>
      <c r="I11" s="32">
        <v>-800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-800</v>
      </c>
      <c r="T11" s="32">
        <v>0</v>
      </c>
      <c r="U11" s="32">
        <v>-960</v>
      </c>
    </row>
    <row r="12" spans="3:21" x14ac:dyDescent="0.25">
      <c r="C12" s="30" t="s">
        <v>37</v>
      </c>
      <c r="D12" s="31" t="s">
        <v>36</v>
      </c>
      <c r="E12" s="31" t="s">
        <v>38</v>
      </c>
      <c r="F12" s="32">
        <v>0</v>
      </c>
      <c r="G12" s="31"/>
      <c r="H12" s="30" t="s">
        <v>44</v>
      </c>
      <c r="I12" s="32">
        <v>-800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-800</v>
      </c>
      <c r="T12" s="32">
        <v>0</v>
      </c>
      <c r="U12" s="33">
        <v>4400</v>
      </c>
    </row>
    <row r="13" spans="3:21" x14ac:dyDescent="0.25">
      <c r="C13" s="30" t="s">
        <v>37</v>
      </c>
      <c r="D13" s="31" t="s">
        <v>36</v>
      </c>
      <c r="E13" s="31" t="s">
        <v>38</v>
      </c>
      <c r="F13" s="32">
        <v>0</v>
      </c>
      <c r="G13" s="31"/>
      <c r="H13" s="30" t="s">
        <v>45</v>
      </c>
      <c r="I13" s="32">
        <v>-800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-800</v>
      </c>
      <c r="T13" s="32">
        <v>0</v>
      </c>
      <c r="U13" s="33">
        <v>16880</v>
      </c>
    </row>
    <row r="14" spans="3:21" x14ac:dyDescent="0.25">
      <c r="C14" s="30" t="s">
        <v>37</v>
      </c>
      <c r="D14" s="31" t="s">
        <v>36</v>
      </c>
      <c r="E14" s="31" t="s">
        <v>38</v>
      </c>
      <c r="F14" s="32">
        <v>0</v>
      </c>
      <c r="G14" s="31"/>
      <c r="H14" s="30" t="s">
        <v>46</v>
      </c>
      <c r="I14" s="32">
        <v>-800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-800</v>
      </c>
      <c r="T14" s="32">
        <v>0</v>
      </c>
      <c r="U14" s="33">
        <v>-8280</v>
      </c>
    </row>
    <row r="15" spans="3:21" x14ac:dyDescent="0.25">
      <c r="C15" s="30" t="s">
        <v>37</v>
      </c>
      <c r="D15" s="31" t="s">
        <v>36</v>
      </c>
      <c r="E15" s="31" t="s">
        <v>38</v>
      </c>
      <c r="F15" s="32">
        <v>0</v>
      </c>
      <c r="G15" s="31"/>
      <c r="H15" s="30" t="s">
        <v>47</v>
      </c>
      <c r="I15" s="32">
        <v>-800</v>
      </c>
      <c r="J15" s="32">
        <v>800</v>
      </c>
      <c r="K15" s="32">
        <v>554.12</v>
      </c>
      <c r="L15" s="33">
        <v>443292.24</v>
      </c>
      <c r="M15" s="32">
        <v>0</v>
      </c>
      <c r="N15" s="32">
        <v>0</v>
      </c>
      <c r="O15" s="32">
        <v>0</v>
      </c>
      <c r="P15" s="32">
        <v>800</v>
      </c>
      <c r="Q15" s="32">
        <v>554.12</v>
      </c>
      <c r="R15" s="33">
        <v>443292.24</v>
      </c>
      <c r="S15" s="32">
        <v>0</v>
      </c>
      <c r="T15" s="32">
        <v>0</v>
      </c>
      <c r="U15" s="33">
        <v>4762.2299999999996</v>
      </c>
    </row>
    <row r="16" spans="3:21" ht="15.75" x14ac:dyDescent="0.25">
      <c r="C16" s="87" t="s">
        <v>74</v>
      </c>
      <c r="D16" s="79"/>
      <c r="E16" s="79"/>
      <c r="F16" s="79"/>
      <c r="G16" s="79"/>
      <c r="H16" s="79"/>
      <c r="I16" s="80"/>
      <c r="J16" s="34"/>
      <c r="K16" s="34"/>
      <c r="L16" s="34"/>
      <c r="M16" s="34">
        <f>SUM(E7:E15)</f>
        <v>0</v>
      </c>
      <c r="N16" s="34">
        <f>SUM(N7:N15)</f>
        <v>610.64</v>
      </c>
      <c r="O16" s="35">
        <f>SUM(G7:G15)</f>
        <v>0</v>
      </c>
      <c r="P16" s="34">
        <f>SUM(P7:P15)</f>
        <v>0</v>
      </c>
      <c r="Q16" s="34"/>
      <c r="R16" s="35">
        <f>SUM(R7:R15)</f>
        <v>-45221.119999999995</v>
      </c>
      <c r="S16" s="34"/>
      <c r="T16" s="34"/>
      <c r="U16" s="35">
        <f>SUM(U7:U15)</f>
        <v>44950.789999999994</v>
      </c>
    </row>
    <row r="17" spans="3:21" ht="15.75" x14ac:dyDescent="0.2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3:21" ht="15.75" x14ac:dyDescent="0.2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3:21" ht="15.75" x14ac:dyDescent="0.2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3:21" ht="15.75" x14ac:dyDescent="0.25">
      <c r="C20" s="82">
        <v>42583</v>
      </c>
      <c r="D20" s="83"/>
      <c r="E20" s="84"/>
      <c r="F20" s="77" t="s">
        <v>75</v>
      </c>
      <c r="G20" s="78"/>
      <c r="H20" s="8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3:21" ht="15.75" x14ac:dyDescent="0.25">
      <c r="C21" s="29" t="s">
        <v>11</v>
      </c>
      <c r="D21" s="29" t="s">
        <v>10</v>
      </c>
      <c r="E21" s="29" t="s">
        <v>12</v>
      </c>
      <c r="F21" s="29" t="s">
        <v>14</v>
      </c>
      <c r="G21" s="29" t="s">
        <v>13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23</v>
      </c>
      <c r="M21" s="29" t="s">
        <v>24</v>
      </c>
      <c r="N21" s="29" t="s">
        <v>25</v>
      </c>
      <c r="O21" s="29" t="s">
        <v>26</v>
      </c>
      <c r="P21" s="29" t="s">
        <v>27</v>
      </c>
      <c r="Q21" s="29" t="s">
        <v>28</v>
      </c>
      <c r="R21" s="29" t="s">
        <v>29</v>
      </c>
      <c r="S21" s="29" t="s">
        <v>30</v>
      </c>
      <c r="T21" s="29" t="s">
        <v>31</v>
      </c>
      <c r="U21" s="29" t="s">
        <v>32</v>
      </c>
    </row>
    <row r="22" spans="3:21" ht="15.75" x14ac:dyDescent="0.25">
      <c r="C22" s="36" t="s">
        <v>48</v>
      </c>
      <c r="D22" s="37" t="s">
        <v>76</v>
      </c>
      <c r="E22" s="30" t="s">
        <v>49</v>
      </c>
      <c r="F22" s="32">
        <v>8550</v>
      </c>
      <c r="G22" s="30" t="s">
        <v>33</v>
      </c>
      <c r="H22" s="30" t="s">
        <v>50</v>
      </c>
      <c r="I22" s="32">
        <v>0</v>
      </c>
      <c r="J22" s="32">
        <v>0</v>
      </c>
      <c r="K22" s="32">
        <v>0</v>
      </c>
      <c r="L22" s="32">
        <v>0</v>
      </c>
      <c r="M22" s="32">
        <v>75</v>
      </c>
      <c r="N22" s="32">
        <v>16.850000000000001</v>
      </c>
      <c r="O22" s="33">
        <v>1263.75</v>
      </c>
      <c r="P22" s="32">
        <v>-75</v>
      </c>
      <c r="Q22" s="32">
        <v>16.850000000000001</v>
      </c>
      <c r="R22" s="33">
        <v>-1263.75</v>
      </c>
      <c r="S22" s="32">
        <v>-75</v>
      </c>
      <c r="T22" s="32">
        <v>0</v>
      </c>
      <c r="U22" s="33">
        <v>1203.52</v>
      </c>
    </row>
    <row r="23" spans="3:21" ht="15.75" x14ac:dyDescent="0.25">
      <c r="C23" s="36" t="s">
        <v>48</v>
      </c>
      <c r="D23" s="37" t="s">
        <v>76</v>
      </c>
      <c r="E23" s="30" t="s">
        <v>49</v>
      </c>
      <c r="F23" s="32">
        <v>8550</v>
      </c>
      <c r="G23" s="30" t="s">
        <v>33</v>
      </c>
      <c r="H23" s="30" t="s">
        <v>51</v>
      </c>
      <c r="I23" s="32">
        <v>-75</v>
      </c>
      <c r="J23" s="32">
        <v>0</v>
      </c>
      <c r="K23" s="32">
        <v>0</v>
      </c>
      <c r="L23" s="32">
        <v>0</v>
      </c>
      <c r="M23" s="32">
        <v>150</v>
      </c>
      <c r="N23" s="32">
        <v>8.15</v>
      </c>
      <c r="O23" s="33">
        <v>1222.5</v>
      </c>
      <c r="P23" s="32">
        <v>-150</v>
      </c>
      <c r="Q23" s="32">
        <v>8.15</v>
      </c>
      <c r="R23" s="33">
        <v>-1222.5</v>
      </c>
      <c r="S23" s="32">
        <v>-225</v>
      </c>
      <c r="T23" s="32">
        <v>0</v>
      </c>
      <c r="U23" s="33">
        <v>1104.79</v>
      </c>
    </row>
    <row r="24" spans="3:21" ht="15.75" x14ac:dyDescent="0.25">
      <c r="C24" s="36" t="s">
        <v>48</v>
      </c>
      <c r="D24" s="37" t="s">
        <v>76</v>
      </c>
      <c r="E24" s="30" t="s">
        <v>49</v>
      </c>
      <c r="F24" s="32">
        <v>8550</v>
      </c>
      <c r="G24" s="30" t="s">
        <v>33</v>
      </c>
      <c r="H24" s="30" t="s">
        <v>49</v>
      </c>
      <c r="I24" s="32">
        <v>-225</v>
      </c>
      <c r="J24" s="32">
        <v>225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225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3:21" ht="15.75" x14ac:dyDescent="0.25">
      <c r="C25" s="77" t="s">
        <v>74</v>
      </c>
      <c r="D25" s="78"/>
      <c r="E25" s="79"/>
      <c r="F25" s="79"/>
      <c r="G25" s="79"/>
      <c r="H25" s="79"/>
      <c r="I25" s="80"/>
      <c r="J25" s="35">
        <f t="shared" ref="J25:O25" si="0">SUM(J22:J24)</f>
        <v>225</v>
      </c>
      <c r="K25" s="35">
        <f t="shared" si="0"/>
        <v>0</v>
      </c>
      <c r="L25" s="35">
        <f t="shared" si="0"/>
        <v>0</v>
      </c>
      <c r="M25" s="35">
        <f t="shared" si="0"/>
        <v>225</v>
      </c>
      <c r="N25" s="35">
        <f t="shared" si="0"/>
        <v>25</v>
      </c>
      <c r="O25" s="35">
        <f t="shared" si="0"/>
        <v>2486.25</v>
      </c>
      <c r="P25" s="35"/>
      <c r="Q25" s="35"/>
      <c r="R25" s="35"/>
      <c r="S25" s="35"/>
      <c r="T25" s="34"/>
      <c r="U25" s="35">
        <f>SUM(U22:U24)</f>
        <v>2308.31</v>
      </c>
    </row>
    <row r="26" spans="3:21" ht="15.75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3:21" ht="15.75" x14ac:dyDescent="0.2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3:21" ht="15.75" x14ac:dyDescent="0.25">
      <c r="C28" s="82">
        <v>42552</v>
      </c>
      <c r="D28" s="83"/>
      <c r="E28" s="84"/>
      <c r="F28" s="77" t="s">
        <v>75</v>
      </c>
      <c r="G28" s="78"/>
      <c r="H28" s="8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3:21" ht="15.75" x14ac:dyDescent="0.25">
      <c r="C29" s="29" t="s">
        <v>11</v>
      </c>
      <c r="D29" s="29" t="s">
        <v>10</v>
      </c>
      <c r="E29" s="29" t="s">
        <v>12</v>
      </c>
      <c r="F29" s="29" t="s">
        <v>14</v>
      </c>
      <c r="G29" s="29" t="s">
        <v>13</v>
      </c>
      <c r="H29" s="29" t="s">
        <v>19</v>
      </c>
      <c r="I29" s="29" t="s">
        <v>20</v>
      </c>
      <c r="J29" s="29" t="s">
        <v>21</v>
      </c>
      <c r="K29" s="29" t="s">
        <v>22</v>
      </c>
      <c r="L29" s="29" t="s">
        <v>23</v>
      </c>
      <c r="M29" s="29" t="s">
        <v>24</v>
      </c>
      <c r="N29" s="29" t="s">
        <v>25</v>
      </c>
      <c r="O29" s="29" t="s">
        <v>26</v>
      </c>
      <c r="P29" s="29" t="s">
        <v>27</v>
      </c>
      <c r="Q29" s="29" t="s">
        <v>28</v>
      </c>
      <c r="R29" s="29" t="s">
        <v>29</v>
      </c>
      <c r="S29" s="29" t="s">
        <v>30</v>
      </c>
      <c r="T29" s="29" t="s">
        <v>31</v>
      </c>
      <c r="U29" s="29" t="s">
        <v>32</v>
      </c>
    </row>
    <row r="30" spans="3:21" ht="15.75" x14ac:dyDescent="0.25">
      <c r="C30" s="36" t="s">
        <v>48</v>
      </c>
      <c r="D30" s="37" t="s">
        <v>76</v>
      </c>
      <c r="E30" s="30" t="s">
        <v>38</v>
      </c>
      <c r="F30" s="32">
        <v>8700</v>
      </c>
      <c r="G30" s="30" t="s">
        <v>53</v>
      </c>
      <c r="H30" s="30" t="s">
        <v>54</v>
      </c>
      <c r="I30" s="32">
        <v>0</v>
      </c>
      <c r="J30" s="32">
        <v>0</v>
      </c>
      <c r="K30" s="32">
        <v>0</v>
      </c>
      <c r="L30" s="32">
        <v>0</v>
      </c>
      <c r="M30" s="32">
        <v>75</v>
      </c>
      <c r="N30" s="32">
        <v>9.15</v>
      </c>
      <c r="O30" s="32">
        <v>686.25</v>
      </c>
      <c r="P30" s="32">
        <v>-75</v>
      </c>
      <c r="Q30" s="32">
        <v>9.15</v>
      </c>
      <c r="R30" s="32">
        <v>-686.25</v>
      </c>
      <c r="S30" s="32">
        <v>-75</v>
      </c>
      <c r="T30" s="32">
        <v>0</v>
      </c>
      <c r="U30" s="32">
        <v>627.35</v>
      </c>
    </row>
    <row r="31" spans="3:21" ht="15.75" x14ac:dyDescent="0.25">
      <c r="C31" s="36" t="s">
        <v>48</v>
      </c>
      <c r="D31" s="37" t="s">
        <v>76</v>
      </c>
      <c r="E31" s="30" t="s">
        <v>38</v>
      </c>
      <c r="F31" s="32">
        <v>8700</v>
      </c>
      <c r="G31" s="30" t="s">
        <v>53</v>
      </c>
      <c r="H31" s="30" t="s">
        <v>57</v>
      </c>
      <c r="I31" s="32">
        <v>-75</v>
      </c>
      <c r="J31" s="32">
        <v>0</v>
      </c>
      <c r="K31" s="32">
        <v>0</v>
      </c>
      <c r="L31" s="32">
        <v>0</v>
      </c>
      <c r="M31" s="32">
        <v>300</v>
      </c>
      <c r="N31" s="32">
        <v>5.43</v>
      </c>
      <c r="O31" s="33">
        <v>1627.5</v>
      </c>
      <c r="P31" s="32">
        <v>-300</v>
      </c>
      <c r="Q31" s="32">
        <v>5.43</v>
      </c>
      <c r="R31" s="33">
        <v>-1627.5</v>
      </c>
      <c r="S31" s="32">
        <v>-375</v>
      </c>
      <c r="T31" s="32">
        <v>0</v>
      </c>
      <c r="U31" s="33">
        <v>1394.56</v>
      </c>
    </row>
    <row r="32" spans="3:21" ht="15.75" x14ac:dyDescent="0.25">
      <c r="C32" s="36" t="s">
        <v>48</v>
      </c>
      <c r="D32" s="37" t="s">
        <v>76</v>
      </c>
      <c r="E32" s="30" t="s">
        <v>38</v>
      </c>
      <c r="F32" s="32">
        <v>8700</v>
      </c>
      <c r="G32" s="30" t="s">
        <v>53</v>
      </c>
      <c r="H32" s="30" t="s">
        <v>38</v>
      </c>
      <c r="I32" s="32">
        <v>-375</v>
      </c>
      <c r="J32" s="32">
        <v>375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375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</row>
    <row r="33" spans="3:21" ht="15.75" x14ac:dyDescent="0.25">
      <c r="C33" s="77" t="s">
        <v>74</v>
      </c>
      <c r="D33" s="78"/>
      <c r="E33" s="79"/>
      <c r="F33" s="79"/>
      <c r="G33" s="79"/>
      <c r="H33" s="79"/>
      <c r="I33" s="80"/>
      <c r="J33" s="35">
        <f>SUM(J30:J31)</f>
        <v>0</v>
      </c>
      <c r="K33" s="35">
        <f>SUM(K30:K31)</f>
        <v>0</v>
      </c>
      <c r="L33" s="35">
        <f>SUM(L30:L32)</f>
        <v>0</v>
      </c>
      <c r="M33" s="35">
        <f>SUM(M30:M32)</f>
        <v>375</v>
      </c>
      <c r="N33" s="35">
        <f>SUM(N30:N32)</f>
        <v>14.58</v>
      </c>
      <c r="O33" s="35">
        <f>SUM(O30:O32)</f>
        <v>2313.75</v>
      </c>
      <c r="P33" s="35"/>
      <c r="Q33" s="35"/>
      <c r="R33" s="35"/>
      <c r="S33" s="35"/>
      <c r="T33" s="34"/>
      <c r="U33" s="35">
        <f>SUM(U30:U32)</f>
        <v>2021.9099999999999</v>
      </c>
    </row>
    <row r="34" spans="3:21" ht="15.75" x14ac:dyDescent="0.2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3:21" ht="15.75" x14ac:dyDescent="0.2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3:21" ht="15.75" x14ac:dyDescent="0.25">
      <c r="C36" s="82">
        <v>42552</v>
      </c>
      <c r="D36" s="83"/>
      <c r="E36" s="84"/>
      <c r="F36" s="77" t="s">
        <v>77</v>
      </c>
      <c r="G36" s="78"/>
      <c r="H36" s="8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3:21" ht="15.75" x14ac:dyDescent="0.25">
      <c r="C37" s="29" t="s">
        <v>11</v>
      </c>
      <c r="D37" s="29" t="s">
        <v>10</v>
      </c>
      <c r="E37" s="29" t="s">
        <v>12</v>
      </c>
      <c r="F37" s="29" t="s">
        <v>14</v>
      </c>
      <c r="G37" s="29" t="s">
        <v>13</v>
      </c>
      <c r="H37" s="29" t="s">
        <v>19</v>
      </c>
      <c r="I37" s="29" t="s">
        <v>20</v>
      </c>
      <c r="J37" s="29" t="s">
        <v>21</v>
      </c>
      <c r="K37" s="29" t="s">
        <v>22</v>
      </c>
      <c r="L37" s="29" t="s">
        <v>23</v>
      </c>
      <c r="M37" s="29" t="s">
        <v>24</v>
      </c>
      <c r="N37" s="29" t="s">
        <v>25</v>
      </c>
      <c r="O37" s="29" t="s">
        <v>26</v>
      </c>
      <c r="P37" s="29" t="s">
        <v>27</v>
      </c>
      <c r="Q37" s="29" t="s">
        <v>28</v>
      </c>
      <c r="R37" s="29" t="s">
        <v>29</v>
      </c>
      <c r="S37" s="29" t="s">
        <v>30</v>
      </c>
      <c r="T37" s="29" t="s">
        <v>31</v>
      </c>
      <c r="U37" s="29" t="s">
        <v>32</v>
      </c>
    </row>
    <row r="38" spans="3:21" ht="15.75" x14ac:dyDescent="0.25">
      <c r="C38" s="36" t="s">
        <v>78</v>
      </c>
      <c r="D38" s="37" t="s">
        <v>76</v>
      </c>
      <c r="E38" s="30" t="s">
        <v>17</v>
      </c>
      <c r="F38" s="32">
        <v>20300</v>
      </c>
      <c r="G38" s="30" t="s">
        <v>33</v>
      </c>
      <c r="H38" s="30" t="s">
        <v>17</v>
      </c>
      <c r="I38" s="32">
        <v>0</v>
      </c>
      <c r="J38" s="32">
        <v>40</v>
      </c>
      <c r="K38" s="32">
        <v>0</v>
      </c>
      <c r="L38" s="32">
        <v>0</v>
      </c>
      <c r="M38" s="32">
        <v>40</v>
      </c>
      <c r="N38" s="32">
        <v>11.2</v>
      </c>
      <c r="O38" s="32">
        <v>448</v>
      </c>
      <c r="P38" s="32">
        <v>0</v>
      </c>
      <c r="Q38" s="32">
        <v>0</v>
      </c>
      <c r="R38" s="32">
        <v>-448</v>
      </c>
      <c r="S38" s="32">
        <v>0</v>
      </c>
      <c r="T38" s="32">
        <v>0</v>
      </c>
      <c r="U38" s="32">
        <v>331.74</v>
      </c>
    </row>
    <row r="39" spans="3:21" ht="15.75" x14ac:dyDescent="0.25">
      <c r="C39" s="77" t="s">
        <v>74</v>
      </c>
      <c r="D39" s="78"/>
      <c r="E39" s="79"/>
      <c r="F39" s="79"/>
      <c r="G39" s="79"/>
      <c r="H39" s="79"/>
      <c r="I39" s="80"/>
      <c r="J39" s="35">
        <f t="shared" ref="J39:O39" si="1">SUM(J38:J38)</f>
        <v>40</v>
      </c>
      <c r="K39" s="35">
        <f t="shared" si="1"/>
        <v>0</v>
      </c>
      <c r="L39" s="35">
        <f t="shared" si="1"/>
        <v>0</v>
      </c>
      <c r="M39" s="35">
        <f t="shared" si="1"/>
        <v>40</v>
      </c>
      <c r="N39" s="35">
        <f t="shared" si="1"/>
        <v>11.2</v>
      </c>
      <c r="O39" s="35">
        <f t="shared" si="1"/>
        <v>448</v>
      </c>
      <c r="P39" s="35"/>
      <c r="Q39" s="35"/>
      <c r="R39" s="35"/>
      <c r="S39" s="35"/>
      <c r="T39" s="34"/>
      <c r="U39" s="35">
        <f>SUM(U38)</f>
        <v>331.74</v>
      </c>
    </row>
    <row r="40" spans="3:21" ht="15.75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3:21" ht="15.75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3:21" ht="15.75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3:21" ht="15.75" x14ac:dyDescent="0.25">
      <c r="C43" s="38" t="s">
        <v>79</v>
      </c>
      <c r="D43" s="39"/>
      <c r="E43" s="39"/>
      <c r="F43" s="40"/>
      <c r="J43" s="28"/>
      <c r="K43" s="28"/>
      <c r="L43" s="28"/>
      <c r="M43" s="28"/>
      <c r="R43" s="28"/>
      <c r="S43" s="28"/>
      <c r="T43" s="28"/>
      <c r="U43" s="28"/>
    </row>
    <row r="44" spans="3:21" ht="15.75" x14ac:dyDescent="0.25">
      <c r="C44" s="41" t="s">
        <v>59</v>
      </c>
      <c r="D44" s="41" t="s">
        <v>21</v>
      </c>
      <c r="E44" s="41" t="s">
        <v>22</v>
      </c>
      <c r="F44" s="41" t="s">
        <v>80</v>
      </c>
      <c r="G44" s="41" t="s">
        <v>24</v>
      </c>
      <c r="H44" s="41" t="s">
        <v>25</v>
      </c>
      <c r="I44" s="41" t="s">
        <v>81</v>
      </c>
      <c r="J44" s="41" t="s">
        <v>82</v>
      </c>
      <c r="K44" s="41" t="s">
        <v>83</v>
      </c>
      <c r="L44" s="81" t="s">
        <v>64</v>
      </c>
      <c r="M44" s="76"/>
      <c r="R44" s="28"/>
      <c r="S44" s="28"/>
      <c r="T44" s="28"/>
      <c r="U44" s="28"/>
    </row>
    <row r="45" spans="3:21" ht="15.75" x14ac:dyDescent="0.25">
      <c r="C45" s="42" t="s">
        <v>66</v>
      </c>
      <c r="D45" s="43">
        <v>8</v>
      </c>
      <c r="E45" s="43">
        <v>1131.43</v>
      </c>
      <c r="F45" s="43">
        <v>9051.44</v>
      </c>
      <c r="G45" s="43">
        <v>8</v>
      </c>
      <c r="H45" s="43">
        <v>1218.47</v>
      </c>
      <c r="I45" s="43">
        <v>9747.74</v>
      </c>
      <c r="J45" s="43">
        <v>0</v>
      </c>
      <c r="K45" s="43">
        <v>0</v>
      </c>
      <c r="L45" s="74">
        <v>696.3</v>
      </c>
      <c r="M45" s="75"/>
      <c r="R45" s="28"/>
      <c r="S45" s="28"/>
      <c r="T45" s="28"/>
      <c r="U45" s="28"/>
    </row>
    <row r="46" spans="3:21" ht="15.75" x14ac:dyDescent="0.25">
      <c r="C46" s="42" t="s">
        <v>67</v>
      </c>
      <c r="D46" s="43">
        <v>2</v>
      </c>
      <c r="E46" s="43">
        <v>4245.22</v>
      </c>
      <c r="F46" s="43">
        <v>8490.4500000000007</v>
      </c>
      <c r="G46" s="43">
        <v>2</v>
      </c>
      <c r="H46" s="43">
        <v>4237.9399999999996</v>
      </c>
      <c r="I46" s="43">
        <v>8475.8799999999992</v>
      </c>
      <c r="J46" s="43">
        <v>0</v>
      </c>
      <c r="K46" s="43">
        <v>0</v>
      </c>
      <c r="L46" s="74">
        <v>-14.57</v>
      </c>
      <c r="M46" s="75"/>
      <c r="R46" s="28"/>
      <c r="S46" s="28"/>
      <c r="T46" s="28"/>
      <c r="U46" s="28"/>
    </row>
    <row r="47" spans="3:21" ht="15.75" x14ac:dyDescent="0.25">
      <c r="C47" s="42" t="s">
        <v>68</v>
      </c>
      <c r="D47" s="43">
        <v>8</v>
      </c>
      <c r="E47" s="43">
        <v>840.12</v>
      </c>
      <c r="F47" s="43">
        <v>6720.94</v>
      </c>
      <c r="G47" s="43">
        <v>8</v>
      </c>
      <c r="H47" s="43">
        <v>898.02</v>
      </c>
      <c r="I47" s="43">
        <v>7184.2</v>
      </c>
      <c r="J47" s="43">
        <v>0</v>
      </c>
      <c r="K47" s="43">
        <v>0</v>
      </c>
      <c r="L47" s="74">
        <v>463.26</v>
      </c>
      <c r="M47" s="75"/>
      <c r="R47" s="28"/>
      <c r="S47" s="28"/>
      <c r="T47" s="28"/>
      <c r="U47" s="28"/>
    </row>
    <row r="48" spans="3:21" ht="15.75" x14ac:dyDescent="0.25">
      <c r="C48" s="42" t="s">
        <v>69</v>
      </c>
      <c r="D48" s="43">
        <v>7</v>
      </c>
      <c r="E48" s="43">
        <v>1173.3</v>
      </c>
      <c r="F48" s="43">
        <v>8213.1299999999992</v>
      </c>
      <c r="G48" s="43">
        <v>0</v>
      </c>
      <c r="H48" s="43">
        <v>0</v>
      </c>
      <c r="I48" s="43">
        <v>0</v>
      </c>
      <c r="J48" s="43">
        <v>1080.4000000000001</v>
      </c>
      <c r="K48" s="43">
        <v>7562.8</v>
      </c>
      <c r="L48" s="74">
        <v>-650.33000000000004</v>
      </c>
      <c r="M48" s="75"/>
      <c r="R48" s="28"/>
      <c r="S48" s="28"/>
      <c r="T48" s="28"/>
      <c r="U48" s="28"/>
    </row>
    <row r="49" spans="3:21" ht="15.75" x14ac:dyDescent="0.25">
      <c r="C49" s="42" t="s">
        <v>70</v>
      </c>
      <c r="D49" s="43">
        <v>40</v>
      </c>
      <c r="E49" s="43">
        <v>178.08</v>
      </c>
      <c r="F49" s="43">
        <v>7123.12</v>
      </c>
      <c r="G49" s="43">
        <v>0</v>
      </c>
      <c r="H49" s="43">
        <v>0</v>
      </c>
      <c r="I49" s="43">
        <v>0</v>
      </c>
      <c r="J49" s="43">
        <v>142.75</v>
      </c>
      <c r="K49" s="43">
        <v>5710</v>
      </c>
      <c r="L49" s="74">
        <v>-1413.12</v>
      </c>
      <c r="M49" s="75"/>
      <c r="R49" s="28"/>
      <c r="S49" s="28"/>
      <c r="T49" s="28"/>
      <c r="U49" s="28"/>
    </row>
    <row r="50" spans="3:21" ht="15.75" x14ac:dyDescent="0.25">
      <c r="C50" s="42" t="s">
        <v>71</v>
      </c>
      <c r="D50" s="43">
        <v>6</v>
      </c>
      <c r="E50" s="43">
        <v>1527.61</v>
      </c>
      <c r="F50" s="43">
        <v>9165.67</v>
      </c>
      <c r="G50" s="43">
        <v>0</v>
      </c>
      <c r="H50" s="43">
        <v>0</v>
      </c>
      <c r="I50" s="43">
        <v>0</v>
      </c>
      <c r="J50" s="43">
        <v>1475.25</v>
      </c>
      <c r="K50" s="43">
        <v>8851.5</v>
      </c>
      <c r="L50" s="74">
        <v>-314.17</v>
      </c>
      <c r="M50" s="75"/>
      <c r="R50" s="28"/>
      <c r="S50" s="28"/>
      <c r="T50" s="28"/>
      <c r="U50" s="28"/>
    </row>
    <row r="51" spans="3:21" ht="15.75" x14ac:dyDescent="0.25">
      <c r="C51" s="42" t="s">
        <v>67</v>
      </c>
      <c r="D51" s="43">
        <v>20</v>
      </c>
      <c r="E51" s="43">
        <v>5251.51</v>
      </c>
      <c r="F51" s="43">
        <v>105030.1</v>
      </c>
      <c r="G51" s="43">
        <v>0</v>
      </c>
      <c r="H51" s="43">
        <v>0</v>
      </c>
      <c r="I51" s="43">
        <v>0</v>
      </c>
      <c r="J51" s="43">
        <v>5896.15</v>
      </c>
      <c r="K51" s="43">
        <v>117923</v>
      </c>
      <c r="L51" s="74">
        <v>12892.9</v>
      </c>
      <c r="M51" s="75"/>
      <c r="R51" s="28"/>
      <c r="S51" s="28"/>
      <c r="T51" s="28"/>
      <c r="U51" s="28"/>
    </row>
    <row r="52" spans="3:21" ht="15.75" x14ac:dyDescent="0.25">
      <c r="C52" s="42" t="s">
        <v>72</v>
      </c>
      <c r="D52" s="43">
        <v>8</v>
      </c>
      <c r="E52" s="43">
        <v>1315.49</v>
      </c>
      <c r="F52" s="43">
        <v>10523.94</v>
      </c>
      <c r="G52" s="43">
        <v>0</v>
      </c>
      <c r="H52" s="43">
        <v>0</v>
      </c>
      <c r="I52" s="43">
        <v>0</v>
      </c>
      <c r="J52" s="43">
        <v>1266.3499999999999</v>
      </c>
      <c r="K52" s="43">
        <v>10130.799999999999</v>
      </c>
      <c r="L52" s="74">
        <v>-393.14</v>
      </c>
      <c r="M52" s="75"/>
      <c r="R52" s="28"/>
      <c r="S52" s="28"/>
      <c r="T52" s="28"/>
      <c r="U52" s="28"/>
    </row>
    <row r="53" spans="3:21" ht="15.75" x14ac:dyDescent="0.25">
      <c r="C53" s="44"/>
      <c r="D53" s="44">
        <f>SUM(D45:D52)</f>
        <v>99</v>
      </c>
      <c r="E53" s="45"/>
      <c r="F53" s="46"/>
      <c r="G53" s="47">
        <f>SUM(G45:G52)</f>
        <v>18</v>
      </c>
      <c r="H53" s="45"/>
      <c r="I53" s="45"/>
      <c r="J53" s="46"/>
      <c r="K53" s="47" t="s">
        <v>74</v>
      </c>
      <c r="L53" s="76">
        <f>SUM(L45:M52)</f>
        <v>11267.130000000001</v>
      </c>
      <c r="M53" s="76"/>
      <c r="R53" s="28"/>
      <c r="S53" s="28"/>
      <c r="T53" s="28"/>
      <c r="U53" s="28"/>
    </row>
    <row r="54" spans="3:21" ht="15.75" x14ac:dyDescent="0.25">
      <c r="C54" s="28"/>
      <c r="D54" s="28"/>
      <c r="E54" s="28"/>
      <c r="F54" s="2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28"/>
      <c r="R54" s="28"/>
      <c r="S54" s="28"/>
      <c r="T54" s="28"/>
      <c r="U54" s="50"/>
    </row>
    <row r="55" spans="3:21" ht="15.7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3:21" ht="15.75" x14ac:dyDescent="0.25">
      <c r="C56" s="73" t="s">
        <v>84</v>
      </c>
      <c r="D56" s="73"/>
      <c r="E56" s="73"/>
      <c r="F56" s="73"/>
      <c r="G56" s="51">
        <f>L53+U39+U33+U25+U16</f>
        <v>60879.87999999999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3:21" ht="15.75" x14ac:dyDescent="0.25">
      <c r="C57" s="73" t="s">
        <v>85</v>
      </c>
      <c r="D57" s="73"/>
      <c r="E57" s="73"/>
      <c r="F57" s="73"/>
      <c r="G57" s="51">
        <v>100000</v>
      </c>
    </row>
    <row r="58" spans="3:21" ht="15.75" x14ac:dyDescent="0.25">
      <c r="C58" s="73" t="s">
        <v>86</v>
      </c>
      <c r="D58" s="73"/>
      <c r="E58" s="73"/>
      <c r="F58" s="73"/>
      <c r="G58" s="52">
        <f>G56/G57*100</f>
        <v>60.879879999999986</v>
      </c>
    </row>
  </sheetData>
  <mergeCells count="25">
    <mergeCell ref="C5:E5"/>
    <mergeCell ref="F5:H5"/>
    <mergeCell ref="C16:I16"/>
    <mergeCell ref="C20:E20"/>
    <mergeCell ref="F20:H20"/>
    <mergeCell ref="L48:M48"/>
    <mergeCell ref="C25:I25"/>
    <mergeCell ref="C28:E28"/>
    <mergeCell ref="F28:H28"/>
    <mergeCell ref="C33:I33"/>
    <mergeCell ref="C36:E36"/>
    <mergeCell ref="F36:H36"/>
    <mergeCell ref="C39:I39"/>
    <mergeCell ref="L44:M44"/>
    <mergeCell ref="L45:M45"/>
    <mergeCell ref="L46:M46"/>
    <mergeCell ref="L47:M47"/>
    <mergeCell ref="C57:F57"/>
    <mergeCell ref="C58:F58"/>
    <mergeCell ref="L49:M49"/>
    <mergeCell ref="L50:M50"/>
    <mergeCell ref="L51:M51"/>
    <mergeCell ref="L52:M52"/>
    <mergeCell ref="L53:M53"/>
    <mergeCell ref="C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FNO</vt:lpstr>
      <vt:lpstr>Equity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Minance Capital</dc:creator>
  <cp:lastModifiedBy>Amit Ghosh</cp:lastModifiedBy>
  <dcterms:created xsi:type="dcterms:W3CDTF">2016-12-02T14:36:31Z</dcterms:created>
  <dcterms:modified xsi:type="dcterms:W3CDTF">2017-01-07T18:51:41Z</dcterms:modified>
</cp:coreProperties>
</file>