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n\Desktop\Minance\01.11.2016(Reports)\Ready Report 11.10.2016\"/>
    </mc:Choice>
  </mc:AlternateContent>
  <bookViews>
    <workbookView xWindow="0" yWindow="0" windowWidth="20490" windowHeight="7530"/>
  </bookViews>
  <sheets>
    <sheet name="Statenent till d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L47" i="1"/>
  <c r="U39" i="1"/>
  <c r="U31" i="1"/>
  <c r="O31" i="1"/>
  <c r="N31" i="1"/>
  <c r="M31" i="1"/>
  <c r="L31" i="1"/>
  <c r="K31" i="1"/>
  <c r="J31" i="1"/>
  <c r="U25" i="1"/>
  <c r="O25" i="1"/>
  <c r="N25" i="1"/>
  <c r="M25" i="1"/>
  <c r="L25" i="1"/>
  <c r="K25" i="1"/>
  <c r="J25" i="1"/>
  <c r="U19" i="1"/>
  <c r="O19" i="1"/>
  <c r="N19" i="1"/>
  <c r="M19" i="1"/>
  <c r="L19" i="1"/>
  <c r="K19" i="1"/>
  <c r="J19" i="1"/>
  <c r="U13" i="1"/>
  <c r="O39" i="1"/>
  <c r="N39" i="1"/>
  <c r="M39" i="1"/>
  <c r="L39" i="1"/>
  <c r="K39" i="1"/>
  <c r="J39" i="1"/>
  <c r="G47" i="1"/>
  <c r="D47" i="1"/>
  <c r="O13" i="1"/>
  <c r="N13" i="1"/>
  <c r="M13" i="1"/>
  <c r="L13" i="1"/>
  <c r="K13" i="1"/>
  <c r="J13" i="1"/>
  <c r="G52" i="1" l="1"/>
</calcChain>
</file>

<file path=xl/sharedStrings.xml><?xml version="1.0" encoding="utf-8"?>
<sst xmlns="http://schemas.openxmlformats.org/spreadsheetml/2006/main" count="193" uniqueCount="52">
  <si>
    <t>Symbol</t>
  </si>
  <si>
    <t>Inst. Type</t>
  </si>
  <si>
    <t>Expiry Date</t>
  </si>
  <si>
    <t>Stk. Price</t>
  </si>
  <si>
    <t>Opt. Type</t>
  </si>
  <si>
    <t>Sauda Date</t>
  </si>
  <si>
    <t>Open Qty</t>
  </si>
  <si>
    <t>Buy Qty</t>
  </si>
  <si>
    <t>Buy Rate</t>
  </si>
  <si>
    <t>Buy Amt</t>
  </si>
  <si>
    <t>Sell Qty</t>
  </si>
  <si>
    <t>Sell Rate</t>
  </si>
  <si>
    <t>Sell Amt</t>
  </si>
  <si>
    <t>Net Qty</t>
  </si>
  <si>
    <t>Avg. Price</t>
  </si>
  <si>
    <t>Net Amt</t>
  </si>
  <si>
    <t>Cl. Qty</t>
  </si>
  <si>
    <t>Cl. Rate</t>
  </si>
  <si>
    <t>PnL Amt</t>
  </si>
  <si>
    <t>Total</t>
  </si>
  <si>
    <t>NIFTY Options</t>
  </si>
  <si>
    <t>NIFTY</t>
  </si>
  <si>
    <t>Option</t>
  </si>
  <si>
    <t>PE </t>
  </si>
  <si>
    <t>EQUITY HOLDINGS</t>
  </si>
  <si>
    <t>Scrip Name</t>
  </si>
  <si>
    <t>Buy Value</t>
  </si>
  <si>
    <t>Sell Value</t>
  </si>
  <si>
    <t>Last Close</t>
  </si>
  <si>
    <t>Cl Value</t>
  </si>
  <si>
    <t>Profit &amp; Loss</t>
  </si>
  <si>
    <t>MARUTI SUZUKI INDIA LTD.</t>
  </si>
  <si>
    <t>R SHARES NIFTY BEES</t>
  </si>
  <si>
    <t>NET PROFIT/LOSS TILL DATE</t>
  </si>
  <si>
    <t>INVESTED PRINCIPAL</t>
  </si>
  <si>
    <t>% NET PROFIT/LOSS</t>
  </si>
  <si>
    <t>Oct 6 2016</t>
  </si>
  <si>
    <t>Oct 4 2016</t>
  </si>
  <si>
    <t>Oct 13 2016</t>
  </si>
  <si>
    <t>Oct 10 2016</t>
  </si>
  <si>
    <t>Oct 20 2016</t>
  </si>
  <si>
    <t>Bank Nifty</t>
  </si>
  <si>
    <t>Bank Nifty Options</t>
  </si>
  <si>
    <t>Nov 3 2016</t>
  </si>
  <si>
    <t>Nov 1 2016</t>
  </si>
  <si>
    <t>Dec 8 2016</t>
  </si>
  <si>
    <t>Dec 6 2016</t>
  </si>
  <si>
    <t>Dec 29 2016</t>
  </si>
  <si>
    <t>Dec 12 2016</t>
  </si>
  <si>
    <t>Oct 27 2016</t>
  </si>
  <si>
    <t>Oct 24 2016</t>
  </si>
  <si>
    <t>Minance: Apurba Ghosh(A103621)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</si>
</sst>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2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D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 vertical="center"/>
    </xf>
    <xf numFmtId="17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2"/>
  <sheetViews>
    <sheetView tabSelected="1" zoomScale="55" zoomScaleNormal="55" workbookViewId="0">
      <selection activeCell="G3" sqref="G3"/>
    </sheetView>
  </sheetViews>
  <sheetFormatPr defaultColWidth="8.85546875" defaultRowHeight="15" x14ac:dyDescent="0.25"/>
  <cols>
    <col min="1" max="1" width="4.85546875" style="6" customWidth="1"/>
    <col min="2" max="2" width="17" style="6" customWidth="1"/>
    <col min="3" max="3" width="40.140625" style="6" customWidth="1"/>
    <col min="4" max="4" width="33.7109375" style="6" customWidth="1"/>
    <col min="5" max="6" width="20.7109375" style="6" customWidth="1"/>
    <col min="7" max="7" width="38.7109375" style="6" customWidth="1"/>
    <col min="8" max="9" width="20.7109375" style="6" customWidth="1"/>
    <col min="10" max="10" width="15.140625" style="6" customWidth="1"/>
    <col min="11" max="11" width="14.42578125" style="6" customWidth="1"/>
    <col min="12" max="12" width="16.85546875" style="6" customWidth="1"/>
    <col min="13" max="13" width="13.28515625" style="6" customWidth="1"/>
    <col min="14" max="14" width="15.42578125" style="6" customWidth="1"/>
    <col min="15" max="15" width="17.5703125" style="6" customWidth="1"/>
    <col min="16" max="16" width="16.5703125" style="6" customWidth="1"/>
    <col min="17" max="17" width="15.140625" style="6" customWidth="1"/>
    <col min="18" max="18" width="20.28515625" style="6" customWidth="1"/>
    <col min="19" max="19" width="9.42578125" style="6" customWidth="1"/>
    <col min="20" max="20" width="10.28515625" style="6" customWidth="1"/>
    <col min="21" max="21" width="16.140625" style="6" customWidth="1"/>
    <col min="22" max="16384" width="8.85546875" style="6"/>
  </cols>
  <sheetData>
    <row r="1" spans="2:21" s="5" customFormat="1" ht="48.75" customHeight="1" x14ac:dyDescent="0.25">
      <c r="B1" s="4" t="s">
        <v>51</v>
      </c>
      <c r="C1" s="4"/>
      <c r="D1" s="4"/>
      <c r="E1" s="4"/>
    </row>
    <row r="2" spans="2:21" s="6" customFormat="1" ht="24" customHeight="1" x14ac:dyDescent="0.25"/>
    <row r="3" spans="2:21" s="6" customFormat="1" ht="24" customHeight="1" x14ac:dyDescent="0.25"/>
    <row r="4" spans="2:21" s="6" customFormat="1" ht="24" customHeight="1" x14ac:dyDescent="0.25"/>
    <row r="5" spans="2:21" s="6" customFormat="1" ht="24" customHeight="1" x14ac:dyDescent="0.25">
      <c r="C5" s="7">
        <v>42644</v>
      </c>
      <c r="D5" s="8"/>
      <c r="E5" s="9"/>
      <c r="F5" s="10" t="s">
        <v>42</v>
      </c>
      <c r="G5" s="11"/>
      <c r="H5" s="12"/>
    </row>
    <row r="6" spans="2:21" s="6" customFormat="1" ht="24" customHeight="1" x14ac:dyDescent="0.25"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7</v>
      </c>
      <c r="K6" s="13" t="s">
        <v>8</v>
      </c>
      <c r="L6" s="13" t="s">
        <v>9</v>
      </c>
      <c r="M6" s="13" t="s">
        <v>10</v>
      </c>
      <c r="N6" s="13" t="s">
        <v>11</v>
      </c>
      <c r="O6" s="13" t="s">
        <v>12</v>
      </c>
      <c r="P6" s="13" t="s">
        <v>13</v>
      </c>
      <c r="Q6" s="13" t="s">
        <v>14</v>
      </c>
      <c r="R6" s="13" t="s">
        <v>15</v>
      </c>
      <c r="S6" s="13" t="s">
        <v>16</v>
      </c>
      <c r="T6" s="13" t="s">
        <v>17</v>
      </c>
      <c r="U6" s="13" t="s">
        <v>18</v>
      </c>
    </row>
    <row r="7" spans="2:21" s="6" customFormat="1" ht="24" customHeight="1" x14ac:dyDescent="0.25">
      <c r="C7" s="14" t="s">
        <v>41</v>
      </c>
      <c r="D7" s="15" t="s">
        <v>22</v>
      </c>
      <c r="E7" s="1" t="s">
        <v>36</v>
      </c>
      <c r="F7" s="1">
        <v>19200</v>
      </c>
      <c r="G7" s="1" t="s">
        <v>23</v>
      </c>
      <c r="H7" s="1" t="s">
        <v>37</v>
      </c>
      <c r="I7" s="1">
        <v>0</v>
      </c>
      <c r="J7" s="1">
        <v>0</v>
      </c>
      <c r="K7" s="1">
        <v>0</v>
      </c>
      <c r="L7" s="1">
        <v>0</v>
      </c>
      <c r="M7" s="1">
        <v>40</v>
      </c>
      <c r="N7" s="1">
        <v>16.7</v>
      </c>
      <c r="O7" s="1">
        <v>668</v>
      </c>
      <c r="P7" s="1">
        <v>-40</v>
      </c>
      <c r="Q7" s="1">
        <v>16.7</v>
      </c>
      <c r="R7" s="1">
        <v>-668</v>
      </c>
      <c r="S7" s="1">
        <v>-40</v>
      </c>
      <c r="T7" s="1">
        <v>0</v>
      </c>
      <c r="U7" s="1">
        <v>644.6</v>
      </c>
    </row>
    <row r="8" spans="2:21" s="6" customFormat="1" ht="24" customHeight="1" x14ac:dyDescent="0.25">
      <c r="C8" s="14" t="s">
        <v>41</v>
      </c>
      <c r="D8" s="15" t="s">
        <v>22</v>
      </c>
      <c r="E8" s="1" t="s">
        <v>36</v>
      </c>
      <c r="F8" s="1">
        <v>19200</v>
      </c>
      <c r="G8" s="1" t="s">
        <v>23</v>
      </c>
      <c r="H8" s="1" t="s">
        <v>36</v>
      </c>
      <c r="I8" s="1">
        <v>-40</v>
      </c>
      <c r="J8" s="1">
        <v>40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40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2:21" s="6" customFormat="1" ht="24" customHeight="1" x14ac:dyDescent="0.25">
      <c r="C9" s="14" t="s">
        <v>41</v>
      </c>
      <c r="D9" s="15" t="s">
        <v>22</v>
      </c>
      <c r="E9" s="1" t="s">
        <v>38</v>
      </c>
      <c r="F9" s="1">
        <v>19100</v>
      </c>
      <c r="G9" s="1" t="s">
        <v>23</v>
      </c>
      <c r="H9" s="1" t="s">
        <v>39</v>
      </c>
      <c r="I9" s="1">
        <v>0</v>
      </c>
      <c r="J9" s="1">
        <v>0</v>
      </c>
      <c r="K9" s="1">
        <v>0</v>
      </c>
      <c r="L9" s="1">
        <v>0</v>
      </c>
      <c r="M9" s="1">
        <v>40</v>
      </c>
      <c r="N9" s="1">
        <v>15.35</v>
      </c>
      <c r="O9" s="1">
        <v>614</v>
      </c>
      <c r="P9" s="1">
        <v>-40</v>
      </c>
      <c r="Q9" s="1">
        <v>15.35</v>
      </c>
      <c r="R9" s="1">
        <v>-614</v>
      </c>
      <c r="S9" s="1">
        <v>-40</v>
      </c>
      <c r="T9" s="1">
        <v>0</v>
      </c>
      <c r="U9" s="1">
        <v>590.63</v>
      </c>
    </row>
    <row r="10" spans="2:21" s="6" customFormat="1" ht="24" customHeight="1" x14ac:dyDescent="0.25">
      <c r="C10" s="14" t="s">
        <v>41</v>
      </c>
      <c r="D10" s="15" t="s">
        <v>22</v>
      </c>
      <c r="E10" s="1" t="s">
        <v>38</v>
      </c>
      <c r="F10" s="1">
        <v>19100</v>
      </c>
      <c r="G10" s="1" t="s">
        <v>23</v>
      </c>
      <c r="H10" s="1" t="s">
        <v>38</v>
      </c>
      <c r="I10" s="1">
        <v>-40</v>
      </c>
      <c r="J10" s="1">
        <v>40</v>
      </c>
      <c r="K10" s="1">
        <v>212.35</v>
      </c>
      <c r="L10" s="39">
        <v>8494</v>
      </c>
      <c r="M10" s="1">
        <v>0</v>
      </c>
      <c r="N10" s="1">
        <v>0</v>
      </c>
      <c r="O10" s="1">
        <v>0</v>
      </c>
      <c r="P10" s="1">
        <v>40</v>
      </c>
      <c r="Q10" s="1">
        <v>212.35</v>
      </c>
      <c r="R10" s="39">
        <v>8494</v>
      </c>
      <c r="S10" s="1">
        <v>0</v>
      </c>
      <c r="T10" s="1">
        <v>0</v>
      </c>
      <c r="U10" s="39">
        <v>-8522.07</v>
      </c>
    </row>
    <row r="11" spans="2:21" s="6" customFormat="1" ht="24" customHeight="1" x14ac:dyDescent="0.25">
      <c r="C11" s="14" t="s">
        <v>41</v>
      </c>
      <c r="D11" s="15" t="s">
        <v>22</v>
      </c>
      <c r="E11" s="1" t="s">
        <v>40</v>
      </c>
      <c r="F11" s="1">
        <v>19100</v>
      </c>
      <c r="G11" s="1" t="s">
        <v>23</v>
      </c>
      <c r="H11" s="1" t="s">
        <v>38</v>
      </c>
      <c r="I11" s="1">
        <v>0</v>
      </c>
      <c r="J11" s="1">
        <v>0</v>
      </c>
      <c r="K11" s="1">
        <v>0</v>
      </c>
      <c r="L11" s="1">
        <v>0</v>
      </c>
      <c r="M11" s="1">
        <v>40</v>
      </c>
      <c r="N11" s="1">
        <v>296</v>
      </c>
      <c r="O11" s="39">
        <v>11840</v>
      </c>
      <c r="P11" s="1">
        <v>-40</v>
      </c>
      <c r="Q11" s="1">
        <v>296</v>
      </c>
      <c r="R11" s="39">
        <v>-11840</v>
      </c>
      <c r="S11" s="1">
        <v>-40</v>
      </c>
      <c r="T11" s="1">
        <v>0</v>
      </c>
      <c r="U11" s="39">
        <v>11803.93</v>
      </c>
    </row>
    <row r="12" spans="2:21" s="6" customFormat="1" ht="24" customHeight="1" x14ac:dyDescent="0.25">
      <c r="C12" s="14" t="s">
        <v>41</v>
      </c>
      <c r="D12" s="15" t="s">
        <v>22</v>
      </c>
      <c r="E12" s="1" t="s">
        <v>40</v>
      </c>
      <c r="F12" s="1">
        <v>19100</v>
      </c>
      <c r="G12" s="1" t="s">
        <v>23</v>
      </c>
      <c r="H12" s="1" t="s">
        <v>40</v>
      </c>
      <c r="I12" s="1">
        <v>-40</v>
      </c>
      <c r="J12" s="1">
        <v>40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40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2:21" s="6" customFormat="1" ht="24" customHeight="1" x14ac:dyDescent="0.25">
      <c r="C13" s="10" t="s">
        <v>19</v>
      </c>
      <c r="D13" s="16"/>
      <c r="E13" s="16"/>
      <c r="F13" s="16"/>
      <c r="G13" s="16"/>
      <c r="H13" s="16"/>
      <c r="I13" s="17"/>
      <c r="J13" s="18">
        <f>SUM(J7:J12)</f>
        <v>120</v>
      </c>
      <c r="K13" s="18">
        <f>SUM(K7:K12)</f>
        <v>212.35</v>
      </c>
      <c r="L13" s="18">
        <f>SUM(L7:L12)</f>
        <v>8494</v>
      </c>
      <c r="M13" s="18">
        <f>SUM(M7:M12)</f>
        <v>120</v>
      </c>
      <c r="N13" s="18">
        <f>SUM(N7:N12)</f>
        <v>328.05</v>
      </c>
      <c r="O13" s="18">
        <f>SUM(O7:O12)</f>
        <v>13122</v>
      </c>
      <c r="P13" s="18"/>
      <c r="Q13" s="18"/>
      <c r="R13" s="18"/>
      <c r="S13" s="18"/>
      <c r="T13" s="19"/>
      <c r="U13" s="20">
        <f>SUM(U7:U12)</f>
        <v>4517.09</v>
      </c>
    </row>
    <row r="14" spans="2:21" s="6" customFormat="1" ht="24" customHeight="1" x14ac:dyDescent="0.25"/>
    <row r="15" spans="2:21" s="6" customFormat="1" ht="24" customHeight="1" x14ac:dyDescent="0.25">
      <c r="C15" s="7">
        <v>42675</v>
      </c>
      <c r="D15" s="8"/>
      <c r="E15" s="9"/>
      <c r="F15" s="10" t="s">
        <v>42</v>
      </c>
      <c r="G15" s="11"/>
      <c r="H15" s="12"/>
    </row>
    <row r="16" spans="2:21" s="6" customFormat="1" ht="24" customHeight="1" x14ac:dyDescent="0.25">
      <c r="C16" s="13" t="s">
        <v>0</v>
      </c>
      <c r="D16" s="13" t="s">
        <v>1</v>
      </c>
      <c r="E16" s="13" t="s">
        <v>2</v>
      </c>
      <c r="F16" s="13" t="s">
        <v>3</v>
      </c>
      <c r="G16" s="13" t="s">
        <v>4</v>
      </c>
      <c r="H16" s="13" t="s">
        <v>5</v>
      </c>
      <c r="I16" s="13" t="s">
        <v>6</v>
      </c>
      <c r="J16" s="13" t="s">
        <v>7</v>
      </c>
      <c r="K16" s="13" t="s">
        <v>8</v>
      </c>
      <c r="L16" s="13" t="s">
        <v>9</v>
      </c>
      <c r="M16" s="13" t="s">
        <v>10</v>
      </c>
      <c r="N16" s="13" t="s">
        <v>11</v>
      </c>
      <c r="O16" s="13" t="s">
        <v>12</v>
      </c>
      <c r="P16" s="13" t="s">
        <v>13</v>
      </c>
      <c r="Q16" s="13" t="s">
        <v>14</v>
      </c>
      <c r="R16" s="13" t="s">
        <v>15</v>
      </c>
      <c r="S16" s="13" t="s">
        <v>16</v>
      </c>
      <c r="T16" s="13" t="s">
        <v>17</v>
      </c>
      <c r="U16" s="13" t="s">
        <v>18</v>
      </c>
    </row>
    <row r="17" spans="3:21" s="6" customFormat="1" ht="24" customHeight="1" x14ac:dyDescent="0.25">
      <c r="C17" s="14" t="s">
        <v>41</v>
      </c>
      <c r="D17" s="15" t="s">
        <v>22</v>
      </c>
      <c r="E17" s="1" t="s">
        <v>43</v>
      </c>
      <c r="F17" s="1">
        <v>19000</v>
      </c>
      <c r="G17" s="1" t="s">
        <v>23</v>
      </c>
      <c r="H17" s="1" t="s">
        <v>44</v>
      </c>
      <c r="I17" s="1">
        <v>0</v>
      </c>
      <c r="J17" s="1">
        <v>0</v>
      </c>
      <c r="K17" s="1">
        <v>0</v>
      </c>
      <c r="L17" s="1">
        <v>0</v>
      </c>
      <c r="M17" s="1">
        <v>160</v>
      </c>
      <c r="N17" s="1">
        <v>14</v>
      </c>
      <c r="O17" s="39">
        <v>2240</v>
      </c>
      <c r="P17" s="1">
        <v>-160</v>
      </c>
      <c r="Q17" s="1">
        <v>14</v>
      </c>
      <c r="R17" s="39">
        <v>-2240</v>
      </c>
      <c r="S17" s="1">
        <v>-160</v>
      </c>
      <c r="T17" s="1">
        <v>0</v>
      </c>
      <c r="U17" s="39">
        <v>2145.66</v>
      </c>
    </row>
    <row r="18" spans="3:21" s="6" customFormat="1" ht="24" customHeight="1" x14ac:dyDescent="0.25">
      <c r="C18" s="14" t="s">
        <v>41</v>
      </c>
      <c r="D18" s="15" t="s">
        <v>22</v>
      </c>
      <c r="E18" s="1" t="s">
        <v>43</v>
      </c>
      <c r="F18" s="1">
        <v>19000</v>
      </c>
      <c r="G18" s="1" t="s">
        <v>23</v>
      </c>
      <c r="H18" s="1" t="s">
        <v>43</v>
      </c>
      <c r="I18" s="1">
        <v>-160</v>
      </c>
      <c r="J18" s="1">
        <v>160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160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3:21" s="6" customFormat="1" ht="24" customHeight="1" x14ac:dyDescent="0.25">
      <c r="C19" s="10" t="s">
        <v>19</v>
      </c>
      <c r="D19" s="16"/>
      <c r="E19" s="16"/>
      <c r="F19" s="16"/>
      <c r="G19" s="16"/>
      <c r="H19" s="16"/>
      <c r="I19" s="17"/>
      <c r="J19" s="18">
        <f>SUM(J17:J18)</f>
        <v>160</v>
      </c>
      <c r="K19" s="18">
        <f>SUM(K17:K18)</f>
        <v>0</v>
      </c>
      <c r="L19" s="18">
        <f>SUM(L17:L18)</f>
        <v>0</v>
      </c>
      <c r="M19" s="18">
        <f>SUM(M17:M18)</f>
        <v>160</v>
      </c>
      <c r="N19" s="18">
        <f>SUM(N17:N18)</f>
        <v>14</v>
      </c>
      <c r="O19" s="18">
        <f>SUM(O17:O18)</f>
        <v>2240</v>
      </c>
      <c r="P19" s="18"/>
      <c r="Q19" s="18"/>
      <c r="R19" s="18"/>
      <c r="S19" s="18"/>
      <c r="T19" s="19"/>
      <c r="U19" s="20">
        <f>SUM(U17:U18)</f>
        <v>2145.66</v>
      </c>
    </row>
    <row r="20" spans="3:21" s="6" customFormat="1" ht="24" customHeight="1" x14ac:dyDescent="0.25"/>
    <row r="21" spans="3:21" s="6" customFormat="1" ht="24" customHeight="1" x14ac:dyDescent="0.25">
      <c r="C21" s="7">
        <v>42705</v>
      </c>
      <c r="D21" s="8"/>
      <c r="E21" s="9"/>
      <c r="F21" s="10" t="s">
        <v>42</v>
      </c>
      <c r="G21" s="11"/>
      <c r="H21" s="12"/>
    </row>
    <row r="22" spans="3:21" s="6" customFormat="1" ht="24" customHeight="1" x14ac:dyDescent="0.25">
      <c r="C22" s="13" t="s">
        <v>0</v>
      </c>
      <c r="D22" s="13" t="s">
        <v>1</v>
      </c>
      <c r="E22" s="13" t="s">
        <v>2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  <c r="K22" s="13" t="s">
        <v>8</v>
      </c>
      <c r="L22" s="13" t="s">
        <v>9</v>
      </c>
      <c r="M22" s="13" t="s">
        <v>10</v>
      </c>
      <c r="N22" s="13" t="s">
        <v>11</v>
      </c>
      <c r="O22" s="13" t="s">
        <v>12</v>
      </c>
      <c r="P22" s="13" t="s">
        <v>13</v>
      </c>
      <c r="Q22" s="13" t="s">
        <v>14</v>
      </c>
      <c r="R22" s="13" t="s">
        <v>15</v>
      </c>
      <c r="S22" s="13" t="s">
        <v>16</v>
      </c>
      <c r="T22" s="13" t="s">
        <v>17</v>
      </c>
      <c r="U22" s="13" t="s">
        <v>18</v>
      </c>
    </row>
    <row r="23" spans="3:21" s="6" customFormat="1" ht="24" customHeight="1" x14ac:dyDescent="0.25">
      <c r="C23" s="14" t="s">
        <v>41</v>
      </c>
      <c r="D23" s="15" t="s">
        <v>22</v>
      </c>
      <c r="E23" s="1" t="s">
        <v>45</v>
      </c>
      <c r="F23" s="1">
        <v>17900</v>
      </c>
      <c r="G23" s="1" t="s">
        <v>23</v>
      </c>
      <c r="H23" s="1" t="s">
        <v>46</v>
      </c>
      <c r="I23" s="1">
        <v>0</v>
      </c>
      <c r="J23" s="1">
        <v>0</v>
      </c>
      <c r="K23" s="1">
        <v>0</v>
      </c>
      <c r="L23" s="1">
        <v>0</v>
      </c>
      <c r="M23" s="1">
        <v>40</v>
      </c>
      <c r="N23" s="1">
        <v>38.4</v>
      </c>
      <c r="O23" s="39">
        <v>1536</v>
      </c>
      <c r="P23" s="1">
        <v>-40</v>
      </c>
      <c r="Q23" s="1">
        <v>38.4</v>
      </c>
      <c r="R23" s="39">
        <v>-1536</v>
      </c>
      <c r="S23" s="1">
        <v>-40</v>
      </c>
      <c r="T23" s="1">
        <v>0</v>
      </c>
      <c r="U23" s="39">
        <v>1511.31</v>
      </c>
    </row>
    <row r="24" spans="3:21" s="6" customFormat="1" ht="24" customHeight="1" x14ac:dyDescent="0.25">
      <c r="C24" s="14" t="s">
        <v>41</v>
      </c>
      <c r="D24" s="15" t="s">
        <v>22</v>
      </c>
      <c r="E24" s="1" t="s">
        <v>45</v>
      </c>
      <c r="F24" s="1">
        <v>17900</v>
      </c>
      <c r="G24" s="1" t="s">
        <v>23</v>
      </c>
      <c r="H24" s="1" t="s">
        <v>45</v>
      </c>
      <c r="I24" s="1">
        <v>-40</v>
      </c>
      <c r="J24" s="1">
        <v>40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40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3:21" s="6" customFormat="1" ht="24" customHeight="1" x14ac:dyDescent="0.25">
      <c r="C25" s="10" t="s">
        <v>19</v>
      </c>
      <c r="D25" s="16"/>
      <c r="E25" s="16"/>
      <c r="F25" s="16"/>
      <c r="G25" s="16"/>
      <c r="H25" s="16"/>
      <c r="I25" s="17"/>
      <c r="J25" s="18">
        <f>SUM(J23:J24)</f>
        <v>40</v>
      </c>
      <c r="K25" s="18">
        <f>SUM(K23:K24)</f>
        <v>0</v>
      </c>
      <c r="L25" s="18">
        <f>SUM(L23:L24)</f>
        <v>0</v>
      </c>
      <c r="M25" s="18">
        <f>SUM(M23:M24)</f>
        <v>40</v>
      </c>
      <c r="N25" s="18">
        <f>SUM(N23:N24)</f>
        <v>38.4</v>
      </c>
      <c r="O25" s="18">
        <f>SUM(O23:O24)</f>
        <v>1536</v>
      </c>
      <c r="P25" s="18"/>
      <c r="Q25" s="18"/>
      <c r="R25" s="18"/>
      <c r="S25" s="18"/>
      <c r="T25" s="19"/>
      <c r="U25" s="20">
        <f>SUM(U23:U24)</f>
        <v>1511.31</v>
      </c>
    </row>
    <row r="26" spans="3:21" s="6" customFormat="1" ht="24" customHeight="1" x14ac:dyDescent="0.25"/>
    <row r="27" spans="3:21" s="6" customFormat="1" ht="24" customHeight="1" x14ac:dyDescent="0.25">
      <c r="C27" s="7">
        <v>42705</v>
      </c>
      <c r="D27" s="8"/>
      <c r="E27" s="9"/>
      <c r="F27" s="10" t="s">
        <v>20</v>
      </c>
      <c r="G27" s="11"/>
      <c r="H27" s="12"/>
    </row>
    <row r="28" spans="3:21" s="6" customFormat="1" ht="24" customHeight="1" x14ac:dyDescent="0.25">
      <c r="C28" s="13" t="s">
        <v>0</v>
      </c>
      <c r="D28" s="13" t="s">
        <v>1</v>
      </c>
      <c r="E28" s="13" t="s">
        <v>2</v>
      </c>
      <c r="F28" s="13" t="s">
        <v>3</v>
      </c>
      <c r="G28" s="13" t="s">
        <v>4</v>
      </c>
      <c r="H28" s="13" t="s">
        <v>5</v>
      </c>
      <c r="I28" s="13" t="s">
        <v>6</v>
      </c>
      <c r="J28" s="13" t="s">
        <v>7</v>
      </c>
      <c r="K28" s="13" t="s">
        <v>8</v>
      </c>
      <c r="L28" s="13" t="s">
        <v>9</v>
      </c>
      <c r="M28" s="13" t="s">
        <v>10</v>
      </c>
      <c r="N28" s="13" t="s">
        <v>11</v>
      </c>
      <c r="O28" s="13" t="s">
        <v>12</v>
      </c>
      <c r="P28" s="13" t="s">
        <v>13</v>
      </c>
      <c r="Q28" s="13" t="s">
        <v>14</v>
      </c>
      <c r="R28" s="13" t="s">
        <v>15</v>
      </c>
      <c r="S28" s="13" t="s">
        <v>16</v>
      </c>
      <c r="T28" s="13" t="s">
        <v>17</v>
      </c>
      <c r="U28" s="13" t="s">
        <v>18</v>
      </c>
    </row>
    <row r="29" spans="3:21" s="6" customFormat="1" ht="24" customHeight="1" x14ac:dyDescent="0.25">
      <c r="C29" s="14" t="s">
        <v>21</v>
      </c>
      <c r="D29" s="15" t="s">
        <v>22</v>
      </c>
      <c r="E29" s="1" t="s">
        <v>47</v>
      </c>
      <c r="F29" s="1">
        <v>7900</v>
      </c>
      <c r="G29" s="1" t="s">
        <v>23</v>
      </c>
      <c r="H29" s="1" t="s">
        <v>46</v>
      </c>
      <c r="I29" s="1">
        <v>0</v>
      </c>
      <c r="J29" s="1">
        <v>0</v>
      </c>
      <c r="K29" s="1">
        <v>0</v>
      </c>
      <c r="L29" s="1">
        <v>0</v>
      </c>
      <c r="M29" s="1">
        <v>75</v>
      </c>
      <c r="N29" s="1">
        <v>50.05</v>
      </c>
      <c r="O29" s="39">
        <v>3753.75</v>
      </c>
      <c r="P29" s="1">
        <v>-75</v>
      </c>
      <c r="Q29" s="1">
        <v>50.05</v>
      </c>
      <c r="R29" s="39">
        <v>-3753.75</v>
      </c>
      <c r="S29" s="1">
        <v>-75</v>
      </c>
      <c r="T29" s="1">
        <v>0</v>
      </c>
      <c r="U29" s="39">
        <v>3726.28</v>
      </c>
    </row>
    <row r="30" spans="3:21" s="6" customFormat="1" ht="24" customHeight="1" x14ac:dyDescent="0.25">
      <c r="C30" s="14" t="s">
        <v>21</v>
      </c>
      <c r="D30" s="15" t="s">
        <v>22</v>
      </c>
      <c r="E30" s="1" t="s">
        <v>47</v>
      </c>
      <c r="F30" s="1">
        <v>7900</v>
      </c>
      <c r="G30" s="1" t="s">
        <v>23</v>
      </c>
      <c r="H30" s="1" t="s">
        <v>48</v>
      </c>
      <c r="I30" s="1">
        <v>-75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-75</v>
      </c>
      <c r="T30" s="1">
        <v>0</v>
      </c>
      <c r="U30" s="1">
        <v>0</v>
      </c>
    </row>
    <row r="31" spans="3:21" s="6" customFormat="1" ht="24" customHeight="1" x14ac:dyDescent="0.25">
      <c r="C31" s="10" t="s">
        <v>19</v>
      </c>
      <c r="D31" s="16"/>
      <c r="E31" s="16"/>
      <c r="F31" s="16"/>
      <c r="G31" s="16"/>
      <c r="H31" s="16"/>
      <c r="I31" s="17"/>
      <c r="J31" s="18">
        <f>SUM(J29:J30)</f>
        <v>0</v>
      </c>
      <c r="K31" s="18">
        <f>SUM(K29:K30)</f>
        <v>0</v>
      </c>
      <c r="L31" s="18">
        <f>SUM(L29:L30)</f>
        <v>0</v>
      </c>
      <c r="M31" s="18">
        <f>SUM(M29:M30)</f>
        <v>75</v>
      </c>
      <c r="N31" s="18">
        <f>SUM(N29:N30)</f>
        <v>50.05</v>
      </c>
      <c r="O31" s="18">
        <f>SUM(O29:O30)</f>
        <v>3753.75</v>
      </c>
      <c r="P31" s="18"/>
      <c r="Q31" s="18"/>
      <c r="R31" s="18"/>
      <c r="S31" s="18"/>
      <c r="T31" s="19"/>
      <c r="U31" s="20">
        <f>SUM(U29:U30)</f>
        <v>3726.28</v>
      </c>
    </row>
    <row r="32" spans="3:21" s="6" customFormat="1" ht="24" customHeight="1" x14ac:dyDescent="0.25"/>
    <row r="33" spans="3:21" s="6" customFormat="1" ht="24" customHeight="1" x14ac:dyDescent="0.25"/>
    <row r="34" spans="3:21" s="6" customFormat="1" ht="24" customHeight="1" x14ac:dyDescent="0.25"/>
    <row r="35" spans="3:21" s="6" customFormat="1" ht="24" customHeight="1" x14ac:dyDescent="0.25">
      <c r="C35" s="7">
        <v>42583</v>
      </c>
      <c r="D35" s="8"/>
      <c r="E35" s="9"/>
      <c r="F35" s="10" t="s">
        <v>20</v>
      </c>
      <c r="G35" s="11"/>
      <c r="H35" s="12"/>
    </row>
    <row r="36" spans="3:21" s="6" customFormat="1" ht="24" customHeight="1" x14ac:dyDescent="0.25">
      <c r="C36" s="13" t="s">
        <v>0</v>
      </c>
      <c r="D36" s="13" t="s">
        <v>1</v>
      </c>
      <c r="E36" s="13" t="s">
        <v>2</v>
      </c>
      <c r="F36" s="13" t="s">
        <v>3</v>
      </c>
      <c r="G36" s="13" t="s">
        <v>4</v>
      </c>
      <c r="H36" s="13" t="s">
        <v>5</v>
      </c>
      <c r="I36" s="13" t="s">
        <v>6</v>
      </c>
      <c r="J36" s="13" t="s">
        <v>7</v>
      </c>
      <c r="K36" s="13" t="s">
        <v>8</v>
      </c>
      <c r="L36" s="13" t="s">
        <v>9</v>
      </c>
      <c r="M36" s="13" t="s">
        <v>10</v>
      </c>
      <c r="N36" s="13" t="s">
        <v>11</v>
      </c>
      <c r="O36" s="13" t="s">
        <v>12</v>
      </c>
      <c r="P36" s="13" t="s">
        <v>13</v>
      </c>
      <c r="Q36" s="13" t="s">
        <v>14</v>
      </c>
      <c r="R36" s="13" t="s">
        <v>15</v>
      </c>
      <c r="S36" s="13" t="s">
        <v>16</v>
      </c>
      <c r="T36" s="13" t="s">
        <v>17</v>
      </c>
      <c r="U36" s="13" t="s">
        <v>18</v>
      </c>
    </row>
    <row r="37" spans="3:21" s="6" customFormat="1" ht="24" customHeight="1" x14ac:dyDescent="0.25">
      <c r="C37" s="14" t="s">
        <v>21</v>
      </c>
      <c r="D37" s="15" t="s">
        <v>22</v>
      </c>
      <c r="E37" s="1" t="s">
        <v>49</v>
      </c>
      <c r="F37" s="1">
        <v>8500</v>
      </c>
      <c r="G37" s="1" t="s">
        <v>23</v>
      </c>
      <c r="H37" s="1" t="s">
        <v>50</v>
      </c>
      <c r="I37" s="1">
        <v>0</v>
      </c>
      <c r="J37" s="1">
        <v>0</v>
      </c>
      <c r="K37" s="1">
        <v>0</v>
      </c>
      <c r="L37" s="1">
        <v>0</v>
      </c>
      <c r="M37" s="1">
        <v>375</v>
      </c>
      <c r="N37" s="1">
        <v>4.5999999999999996</v>
      </c>
      <c r="O37" s="39">
        <v>1725</v>
      </c>
      <c r="P37" s="1">
        <v>-375</v>
      </c>
      <c r="Q37" s="1">
        <v>4.5999999999999996</v>
      </c>
      <c r="R37" s="39">
        <v>-1725</v>
      </c>
      <c r="S37" s="1">
        <v>-375</v>
      </c>
      <c r="T37" s="1">
        <v>0</v>
      </c>
      <c r="U37" s="39">
        <v>1607.97</v>
      </c>
    </row>
    <row r="38" spans="3:21" s="6" customFormat="1" ht="24" customHeight="1" x14ac:dyDescent="0.25">
      <c r="C38" s="14" t="s">
        <v>21</v>
      </c>
      <c r="D38" s="15" t="s">
        <v>22</v>
      </c>
      <c r="E38" s="1" t="s">
        <v>49</v>
      </c>
      <c r="F38" s="1">
        <v>8500</v>
      </c>
      <c r="G38" s="1" t="s">
        <v>23</v>
      </c>
      <c r="H38" s="1" t="s">
        <v>49</v>
      </c>
      <c r="I38" s="1">
        <v>-375</v>
      </c>
      <c r="J38" s="1">
        <v>375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375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</row>
    <row r="39" spans="3:21" s="6" customFormat="1" ht="24" customHeight="1" x14ac:dyDescent="0.25">
      <c r="C39" s="10" t="s">
        <v>19</v>
      </c>
      <c r="D39" s="16"/>
      <c r="E39" s="16"/>
      <c r="F39" s="16"/>
      <c r="G39" s="16"/>
      <c r="H39" s="16"/>
      <c r="I39" s="17"/>
      <c r="J39" s="18">
        <f>SUM(J37:J38)</f>
        <v>375</v>
      </c>
      <c r="K39" s="18">
        <f>SUM(K37:K38)</f>
        <v>0</v>
      </c>
      <c r="L39" s="18">
        <f>SUM(L37:L38)</f>
        <v>0</v>
      </c>
      <c r="M39" s="18">
        <f>SUM(M37:M38)</f>
        <v>375</v>
      </c>
      <c r="N39" s="18">
        <f>SUM(N37:N38)</f>
        <v>4.5999999999999996</v>
      </c>
      <c r="O39" s="18">
        <f>SUM(O37:O38)</f>
        <v>1725</v>
      </c>
      <c r="P39" s="18"/>
      <c r="Q39" s="18"/>
      <c r="R39" s="18"/>
      <c r="S39" s="18"/>
      <c r="T39" s="19"/>
      <c r="U39" s="20">
        <f>SUM(U37:U38)</f>
        <v>1607.97</v>
      </c>
    </row>
    <row r="40" spans="3:21" s="6" customFormat="1" ht="24" customHeight="1" x14ac:dyDescent="0.25"/>
    <row r="41" spans="3:21" s="6" customFormat="1" ht="24" customHeight="1" x14ac:dyDescent="0.25"/>
    <row r="42" spans="3:21" s="6" customFormat="1" ht="24" customHeight="1" x14ac:dyDescent="0.25"/>
    <row r="43" spans="3:21" s="6" customFormat="1" ht="24" customHeight="1" x14ac:dyDescent="0.25">
      <c r="C43" s="21" t="s">
        <v>24</v>
      </c>
      <c r="D43" s="22"/>
      <c r="E43" s="22"/>
      <c r="F43" s="23"/>
    </row>
    <row r="44" spans="3:21" s="6" customFormat="1" ht="24" customHeight="1" x14ac:dyDescent="0.25">
      <c r="C44" s="24" t="s">
        <v>25</v>
      </c>
      <c r="D44" s="24" t="s">
        <v>7</v>
      </c>
      <c r="E44" s="24" t="s">
        <v>8</v>
      </c>
      <c r="F44" s="24" t="s">
        <v>26</v>
      </c>
      <c r="G44" s="24" t="s">
        <v>10</v>
      </c>
      <c r="H44" s="24" t="s">
        <v>11</v>
      </c>
      <c r="I44" s="24" t="s">
        <v>27</v>
      </c>
      <c r="J44" s="24" t="s">
        <v>28</v>
      </c>
      <c r="K44" s="24" t="s">
        <v>29</v>
      </c>
      <c r="L44" s="25" t="s">
        <v>30</v>
      </c>
      <c r="M44" s="26"/>
    </row>
    <row r="45" spans="3:21" s="6" customFormat="1" ht="24" customHeight="1" x14ac:dyDescent="0.25">
      <c r="C45" s="1" t="s">
        <v>31</v>
      </c>
      <c r="D45" s="1">
        <v>5</v>
      </c>
      <c r="E45" s="1">
        <v>5762.32</v>
      </c>
      <c r="F45" s="1">
        <v>28811.62</v>
      </c>
      <c r="G45" s="1">
        <v>0</v>
      </c>
      <c r="H45" s="1">
        <v>0</v>
      </c>
      <c r="I45" s="1">
        <v>0</v>
      </c>
      <c r="J45" s="1">
        <v>5144.3999999999996</v>
      </c>
      <c r="K45" s="1">
        <v>25722</v>
      </c>
      <c r="L45" s="2">
        <v>-3089.62</v>
      </c>
      <c r="M45" s="3"/>
    </row>
    <row r="46" spans="3:21" s="6" customFormat="1" ht="24" customHeight="1" x14ac:dyDescent="0.25">
      <c r="C46" s="1" t="s">
        <v>32</v>
      </c>
      <c r="D46" s="1">
        <v>121</v>
      </c>
      <c r="E46" s="1">
        <v>844.52</v>
      </c>
      <c r="F46" s="1">
        <v>102186.9</v>
      </c>
      <c r="G46" s="1">
        <v>0</v>
      </c>
      <c r="H46" s="1">
        <v>0</v>
      </c>
      <c r="I46" s="1">
        <v>0</v>
      </c>
      <c r="J46" s="1">
        <v>833.49</v>
      </c>
      <c r="K46" s="1">
        <v>100852.29</v>
      </c>
      <c r="L46" s="2">
        <v>-1334.61</v>
      </c>
      <c r="M46" s="3"/>
    </row>
    <row r="47" spans="3:21" s="6" customFormat="1" ht="24" customHeight="1" x14ac:dyDescent="0.25">
      <c r="C47" s="27"/>
      <c r="D47" s="27">
        <f>SUM(D45:D46)</f>
        <v>126</v>
      </c>
      <c r="E47" s="27"/>
      <c r="F47" s="28"/>
      <c r="G47" s="29">
        <f>SUM(G45:G46)</f>
        <v>0</v>
      </c>
      <c r="H47" s="27"/>
      <c r="I47" s="27"/>
      <c r="J47" s="28"/>
      <c r="K47" s="29" t="s">
        <v>19</v>
      </c>
      <c r="L47" s="30">
        <f>SUM(L45:L46)</f>
        <v>-4424.2299999999996</v>
      </c>
      <c r="M47" s="31"/>
    </row>
    <row r="48" spans="3:21" s="6" customFormat="1" ht="24" customHeight="1" x14ac:dyDescent="0.25">
      <c r="G48" s="32"/>
      <c r="H48" s="32"/>
      <c r="I48" s="32"/>
      <c r="J48" s="32"/>
      <c r="K48" s="32"/>
      <c r="L48" s="32"/>
      <c r="M48" s="32"/>
      <c r="N48" s="32"/>
      <c r="O48" s="32"/>
      <c r="P48" s="32"/>
      <c r="U48" s="33"/>
    </row>
    <row r="49" spans="3:7" s="6" customFormat="1" ht="24" customHeight="1" x14ac:dyDescent="0.25"/>
    <row r="50" spans="3:7" s="6" customFormat="1" ht="24" customHeight="1" x14ac:dyDescent="0.25">
      <c r="C50" s="31" t="s">
        <v>33</v>
      </c>
      <c r="D50" s="31"/>
      <c r="E50" s="31"/>
      <c r="F50" s="31"/>
      <c r="G50" s="34">
        <f>L47+U39+U31+U25+U19+U13</f>
        <v>9084.0800000000017</v>
      </c>
    </row>
    <row r="51" spans="3:7" s="6" customFormat="1" ht="24" customHeight="1" x14ac:dyDescent="0.25">
      <c r="C51" s="31" t="s">
        <v>34</v>
      </c>
      <c r="D51" s="31"/>
      <c r="E51" s="31"/>
      <c r="F51" s="31"/>
      <c r="G51" s="34">
        <v>220000</v>
      </c>
    </row>
    <row r="52" spans="3:7" s="6" customFormat="1" ht="24" customHeight="1" x14ac:dyDescent="0.25">
      <c r="C52" s="35" t="s">
        <v>35</v>
      </c>
      <c r="D52" s="36"/>
      <c r="E52" s="36"/>
      <c r="F52" s="37"/>
      <c r="G52" s="38">
        <f>G50/G51*100</f>
        <v>4.1291272727272732</v>
      </c>
    </row>
  </sheetData>
  <mergeCells count="23">
    <mergeCell ref="L47:M47"/>
    <mergeCell ref="C50:F50"/>
    <mergeCell ref="C51:F51"/>
    <mergeCell ref="C52:F52"/>
    <mergeCell ref="C35:E35"/>
    <mergeCell ref="F35:H35"/>
    <mergeCell ref="C39:I39"/>
    <mergeCell ref="C15:E15"/>
    <mergeCell ref="F15:H15"/>
    <mergeCell ref="C19:I19"/>
    <mergeCell ref="C21:E21"/>
    <mergeCell ref="F21:H21"/>
    <mergeCell ref="C25:I25"/>
    <mergeCell ref="C27:E27"/>
    <mergeCell ref="F27:H27"/>
    <mergeCell ref="C31:I31"/>
    <mergeCell ref="L46:M46"/>
    <mergeCell ref="C5:E5"/>
    <mergeCell ref="F5:H5"/>
    <mergeCell ref="C13:I13"/>
    <mergeCell ref="L44:M44"/>
    <mergeCell ref="L45:M45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Statenent till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Minance Capital</dc:creator>
  <cp:lastModifiedBy>Minance Capital</cp:lastModifiedBy>
  <dcterms:created xsi:type="dcterms:W3CDTF">2016-12-12T13:29:02Z</dcterms:created>
  <dcterms:modified xsi:type="dcterms:W3CDTF">2016-12-12T13:51:20Z</dcterms:modified>
</cp:coreProperties>
</file>